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920" tabRatio="985" activeTab="0"/>
  </bookViews>
  <sheets>
    <sheet name="уточн. февраль" sheetId="1" r:id="rId1"/>
    <sheet name="прогноз2009-2011" sheetId="2" r:id="rId2"/>
  </sheets>
  <definedNames>
    <definedName name="_xlnm.Print_Titles" localSheetId="1">'прогноз2009-2011'!$8:$8</definedName>
    <definedName name="_xlnm.Print_Titles" localSheetId="0">'уточн. февраль'!$12:$12</definedName>
    <definedName name="_xlnm.Print_Area" localSheetId="0">'уточн. февраль'!$A$1:$E$129</definedName>
  </definedNames>
  <calcPr fullCalcOnLoad="1"/>
</workbook>
</file>

<file path=xl/sharedStrings.xml><?xml version="1.0" encoding="utf-8"?>
<sst xmlns="http://schemas.openxmlformats.org/spreadsheetml/2006/main" count="461" uniqueCount="243">
  <si>
    <t xml:space="preserve">000 1 05 00000 00 0000 000   </t>
  </si>
  <si>
    <t xml:space="preserve">000 1 05 01000 00 0000 110   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</si>
  <si>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</si>
  <si>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</si>
  <si>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</si>
  <si>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</si>
  <si>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</si>
  <si>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</si>
  <si>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</si>
  <si>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 xml:space="preserve">000 1 06 00000 00 0000 000   </t>
  </si>
  <si>
    <t xml:space="preserve">000 1 06 01000 00 0000 110   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</si>
  <si>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</si>
  <si>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</si>
  <si>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</si>
  <si>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</si>
  <si>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</si>
  <si>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</si>
  <si>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</si>
  <si>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</si>
  <si>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</si>
  <si>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</si>
  <si>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</si>
  <si>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</si>
  <si>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</si>
  <si>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</si>
  <si>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</si>
  <si>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</si>
  <si>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</si>
  <si>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</si>
  <si>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</si>
  <si>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</si>
  <si>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</si>
  <si>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</si>
  <si>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</si>
  <si>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</si>
  <si>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</si>
  <si>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</si>
  <si>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</si>
  <si>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</si>
  <si>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</si>
  <si>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</si>
  <si>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</si>
  <si>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</si>
  <si>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</si>
  <si>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</si>
  <si>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 xml:space="preserve">000 1 09 04050 00 0000 110 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</si>
  <si>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</si>
  <si>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</si>
  <si>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</si>
  <si>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</si>
  <si>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</si>
  <si>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</si>
  <si>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</si>
  <si>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</si>
  <si>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</si>
  <si>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</si>
  <si>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</si>
  <si>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</si>
  <si>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</si>
  <si>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</si>
  <si>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</si>
  <si>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</si>
  <si>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</si>
  <si>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</si>
  <si>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</si>
  <si>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</si>
  <si>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</si>
  <si>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</si>
  <si>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</si>
  <si>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</si>
  <si>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</si>
  <si>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</si>
  <si>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</si>
  <si>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</si>
  <si>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</si>
  <si>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</si>
  <si>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</si>
  <si>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</si>
  <si>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</si>
  <si>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</si>
  <si>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</si>
  <si>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</si>
  <si>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</si>
  <si>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</si>
  <si>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</si>
  <si>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</si>
  <si>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</si>
  <si>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</si>
  <si>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</si>
  <si>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</si>
  <si>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Налог на доходы физических лиц</t>
  </si>
  <si>
    <t>НАЛОГИ НА СОВОКУПНЫЙ ДОХОД</t>
  </si>
  <si>
    <t>НАЛОГИ НА ИМУЩЕСТВО</t>
  </si>
  <si>
    <t>ВСЕГО ДОХОДОВ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</si>
  <si>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</si>
  <si>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</si>
  <si>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Прочие субвенции</t>
  </si>
  <si>
    <t>БЕЗВОЗМЕЗДНЫЕ ПОСТУПЛЕНИЯ</t>
  </si>
  <si>
    <t>Наименование показателей</t>
  </si>
  <si>
    <t>Прочие местные налоги и сборы</t>
  </si>
  <si>
    <t>Налог на имущество физических лиц</t>
  </si>
  <si>
    <t>Земельный налог</t>
  </si>
  <si>
    <t>ШТРАФЫ, САНКЦИИ, ВОЗМЕЩЕНИЕ УЩЕРБА</t>
  </si>
  <si>
    <t>000 1 01 02000 01 0000 110</t>
  </si>
  <si>
    <t>000 1 01 02010 01 0000 110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</si>
  <si>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</si>
  <si>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</si>
  <si>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имущество</t>
  </si>
  <si>
    <t>Начальник финансового управления</t>
  </si>
  <si>
    <t xml:space="preserve">администрации города Тулы </t>
  </si>
  <si>
    <t>Е.А.Митина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</si>
  <si>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</si>
  <si>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</si>
  <si>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000 1 11 05024 04 0000 120</t>
  </si>
  <si>
    <t>НАЛОГОВЫЕ И НЕНАЛОГОВЫЕ ДОХОДЫ</t>
  </si>
  <si>
    <t xml:space="preserve">000 1 00 00000 00 0000 000   </t>
  </si>
  <si>
    <t xml:space="preserve">000 1 01 00000 00 0000 000   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</si>
  <si>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</si>
  <si>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</si>
  <si>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</si>
  <si>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</si>
  <si>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</si>
  <si>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</si>
  <si>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</si>
  <si>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</si>
  <si>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</si>
  <si>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</si>
  <si>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</si>
  <si>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Код бюджетной  классификации</t>
  </si>
  <si>
    <t>2009 год</t>
  </si>
  <si>
    <t>2010 год</t>
  </si>
  <si>
    <t>2011 год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</si>
  <si>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</si>
  <si>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</si>
  <si>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</si>
  <si>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</si>
  <si>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</si>
  <si>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</si>
  <si>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</si>
  <si>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</si>
  <si>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</si>
  <si>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</si>
  <si>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</si>
  <si>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</si>
  <si>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</si>
  <si>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</si>
  <si>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</si>
  <si>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</si>
  <si>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</si>
  <si>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</si>
  <si>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</si>
  <si>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</si>
  <si>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</si>
  <si>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</si>
  <si>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</si>
  <si>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</si>
  <si>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</si>
  <si>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</si>
  <si>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</si>
  <si>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</si>
  <si>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</si>
  <si>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</si>
  <si>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</si>
  <si>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</si>
  <si>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</si>
  <si>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</si>
  <si>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</si>
  <si>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</si>
  <si>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</si>
  <si>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</si>
  <si>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</si>
  <si>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</si>
  <si>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</si>
  <si>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</si>
  <si>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</si>
  <si>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</si>
  <si>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</si>
  <si>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</si>
  <si>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</si>
  <si>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</si>
  <si>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</si>
  <si>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</si>
  <si>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</si>
  <si>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</si>
  <si>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</si>
  <si>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</si>
  <si>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</si>
  <si>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</si>
  <si>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</si>
  <si>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</si>
  <si>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</si>
  <si>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</si>
  <si>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</si>
  <si>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</si>
  <si>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</si>
  <si>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</si>
  <si>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</si>
  <si>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</si>
  <si>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</si>
  <si>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</si>
  <si>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</si>
  <si>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</si>
  <si>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</si>
  <si>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</si>
  <si>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</si>
  <si>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</si>
  <si>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</si>
  <si>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</si>
  <si>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</si>
  <si>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 xml:space="preserve">000 2 02 03999 04 0000 151   </t>
  </si>
  <si>
    <t>Прочие субвенции бюджетам городских округов</t>
  </si>
  <si>
    <t xml:space="preserve"> 000 1 16 90000 00 0000 140   </t>
  </si>
  <si>
    <t xml:space="preserve">Доходы бюджета города Тулы на 2009 год и на плановый период 2010 и 2011 годов по группам,подгруппам,статьям  и подстатьям классификации доходов  бюджетов Российской Федерации </t>
  </si>
  <si>
    <t>к решению Тульской городской</t>
  </si>
  <si>
    <t>Думы от ___________ № ______</t>
  </si>
  <si>
    <t>тыс. рублей</t>
  </si>
  <si>
    <t>Приложение  3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</si>
  <si>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</si>
  <si>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Думы от 17.12.2008 № 59/1289 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</si>
  <si>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</si>
  <si>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</si>
  <si>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</si>
  <si>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</si>
  <si>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000 2 02 03029 00 0000 151   </t>
  </si>
  <si>
    <t xml:space="preserve">000 2 02 03029 04 0000 151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</si>
  <si>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</si>
  <si>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</si>
  <si>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</si>
  <si>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</si>
  <si>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</si>
  <si>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</si>
  <si>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</si>
  <si>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</si>
  <si>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</si>
  <si>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</si>
  <si>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000 2 02 02089 00 0000 151   </t>
  </si>
  <si>
    <t xml:space="preserve">000 2 02 02089 04 0000 151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</si>
  <si>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</si>
  <si>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</si>
  <si>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</si>
  <si>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</si>
  <si>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>Приложение  1</t>
  </si>
  <si>
    <t>Думы от 02.06.2009  №69/1522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</si>
</sst>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_)"/>
    <numFmt numFmtId="175" formatCode="0.00000000"/>
    <numFmt numFmtId="176" formatCode="#,##0.0_р_.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">
    <font>
      <sz val="10"/>
      <name val="Arial Cyr"/>
      <family val="0"/>
    </font>
    <font>
      <sz val="18"/>
      <name val="Bookman Old Style"/>
      <family val="1"/>
    </font>
    <font>
      <b/>
      <sz val="18"/>
      <name val="Bookman Old Style"/>
      <family val="1"/>
    </font>
    <font>
      <sz val="18"/>
      <color indexed="8"/>
      <name val="Bookman Old Style"/>
      <family val="1"/>
    </font>
    <font>
      <sz val="8"/>
      <name val="Arial Cyr"/>
      <family val="0"/>
    </font>
    <font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76" fontId="3" fillId="0" borderId="0" xfId="19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19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77" fontId="10" fillId="0" borderId="1" xfId="0" applyNumberFormat="1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177" fontId="10" fillId="0" borderId="1" xfId="0" applyNumberFormat="1" applyFont="1" applyFill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right"/>
      <protection/>
    </xf>
    <xf numFmtId="177" fontId="8" fillId="0" borderId="1" xfId="0" applyNumberFormat="1" applyFont="1" applyBorder="1" applyAlignment="1">
      <alignment wrapText="1"/>
    </xf>
    <xf numFmtId="177" fontId="8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 applyProtection="1">
      <alignment vertical="top" wrapText="1"/>
      <protection/>
    </xf>
    <xf numFmtId="168" fontId="9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vertical="center" wrapText="1"/>
      <protection/>
    </xf>
    <xf numFmtId="17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4" fontId="10" fillId="0" borderId="3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tabSelected="1" view="pageBreakPreview" zoomScaleSheetLayoutView="100" workbookViewId="0" topLeftCell="A1">
      <selection activeCell="C3" sqref="C3:E3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18.75" customHeight="1">
      <c r="A1" s="11"/>
      <c r="B1" s="53"/>
      <c r="C1" s="54" t="s">
        <v>241</v>
      </c>
      <c r="D1" s="54"/>
      <c r="E1" s="54"/>
      <c r="F1" s="44"/>
    </row>
    <row r="2" spans="1:6" ht="17.25" customHeight="1">
      <c r="A2" s="44"/>
      <c r="B2" s="53"/>
      <c r="C2" s="54" t="s">
        <v>213</v>
      </c>
      <c r="D2" s="54"/>
      <c r="E2" s="54"/>
      <c r="F2" s="44"/>
    </row>
    <row r="3" spans="1:6" ht="18" customHeight="1">
      <c r="A3" s="44"/>
      <c r="B3" s="53"/>
      <c r="C3" s="54" t="s">
        <v>242</v>
      </c>
      <c r="D3" s="54"/>
      <c r="E3" s="54"/>
      <c r="F3" s="12"/>
    </row>
    <row r="4" spans="1:6" ht="10.5" customHeight="1">
      <c r="A4" s="44"/>
      <c r="B4" s="53"/>
      <c r="C4" s="53"/>
      <c r="D4" s="53"/>
      <c r="E4" s="53"/>
      <c r="F4" s="12"/>
    </row>
    <row r="5" spans="1:6" ht="18" customHeight="1">
      <c r="A5" s="44"/>
      <c r="B5" s="53"/>
      <c r="C5" s="54" t="s">
        <v>216</v>
      </c>
      <c r="D5" s="54"/>
      <c r="E5" s="54"/>
      <c r="F5" s="12"/>
    </row>
    <row r="6" spans="1:6" ht="18" customHeight="1">
      <c r="A6" s="44"/>
      <c r="B6" s="53"/>
      <c r="C6" s="54" t="s">
        <v>213</v>
      </c>
      <c r="D6" s="54"/>
      <c r="E6" s="54"/>
      <c r="F6" s="12"/>
    </row>
    <row r="7" spans="1:6" ht="18.75" customHeight="1">
      <c r="A7" s="44"/>
      <c r="B7" s="53"/>
      <c r="C7" s="54" t="s">
        <v>218</v>
      </c>
      <c r="D7" s="54"/>
      <c r="E7" s="54"/>
      <c r="F7" s="12"/>
    </row>
    <row r="8" spans="1:6" ht="13.5" customHeight="1">
      <c r="A8" s="44"/>
      <c r="B8" s="44"/>
      <c r="C8" s="11"/>
      <c r="D8" s="11"/>
      <c r="E8" s="11"/>
      <c r="F8" s="12"/>
    </row>
    <row r="9" spans="1:12" ht="47.25" customHeight="1">
      <c r="A9" s="52" t="s">
        <v>212</v>
      </c>
      <c r="B9" s="52"/>
      <c r="C9" s="52"/>
      <c r="D9" s="52"/>
      <c r="E9" s="52"/>
      <c r="F9" s="14"/>
      <c r="G9" s="2"/>
      <c r="H9" s="2"/>
      <c r="I9" s="2"/>
      <c r="J9" s="2"/>
      <c r="K9" s="2"/>
      <c r="L9" s="2"/>
    </row>
    <row r="10" spans="1:12" ht="9" customHeight="1">
      <c r="A10" s="13"/>
      <c r="B10" s="13"/>
      <c r="C10" s="13"/>
      <c r="D10" s="13"/>
      <c r="E10" s="13"/>
      <c r="F10" s="14"/>
      <c r="G10" s="2"/>
      <c r="H10" s="2"/>
      <c r="I10" s="2"/>
      <c r="J10" s="2"/>
      <c r="K10" s="2"/>
      <c r="L10" s="2"/>
    </row>
    <row r="11" spans="1:11" ht="23.25">
      <c r="A11" s="15"/>
      <c r="B11" s="16"/>
      <c r="C11" s="16"/>
      <c r="D11" s="50" t="s">
        <v>215</v>
      </c>
      <c r="E11" s="50"/>
      <c r="F11" s="12"/>
      <c r="G11" s="3"/>
      <c r="H11" s="3"/>
      <c r="I11" s="3"/>
      <c r="J11" s="3"/>
      <c r="K11" s="3"/>
    </row>
    <row r="12" spans="1:13" ht="33" customHeight="1">
      <c r="A12" s="17" t="s">
        <v>128</v>
      </c>
      <c r="B12" s="18" t="s">
        <v>98</v>
      </c>
      <c r="C12" s="18" t="s">
        <v>129</v>
      </c>
      <c r="D12" s="18" t="s">
        <v>130</v>
      </c>
      <c r="E12" s="19" t="s">
        <v>131</v>
      </c>
      <c r="F12" s="20"/>
      <c r="G12" s="4"/>
      <c r="H12" s="4"/>
      <c r="I12" s="4"/>
      <c r="J12" s="4"/>
      <c r="K12" s="4"/>
      <c r="L12" s="4"/>
      <c r="M12" s="4"/>
    </row>
    <row r="13" spans="1:13" ht="35.25" customHeight="1">
      <c r="A13" s="24" t="s">
        <v>115</v>
      </c>
      <c r="B13" s="46" t="s">
        <v>114</v>
      </c>
      <c r="C13" s="21">
        <f>C14+C22+C28+C39+C47+C54+C65+C67+C73+C92</f>
        <v>4675716.700000001</v>
      </c>
      <c r="D13" s="21">
        <f>D14+D22+D28+D39+D47+D54+D65+D67+D73+D92</f>
        <v>6382826.8999999985</v>
      </c>
      <c r="E13" s="21">
        <f>E14+E22+E28+E39+E47+E54+E65+E67+E73+E92</f>
        <v>7176043.6000000015</v>
      </c>
      <c r="F13" s="22"/>
      <c r="G13" s="5"/>
      <c r="H13" s="5"/>
      <c r="I13" s="5"/>
      <c r="J13" s="5"/>
      <c r="K13" s="5"/>
      <c r="L13" s="5"/>
      <c r="M13" s="5"/>
    </row>
    <row r="14" spans="1:13" ht="37.5" customHeight="1">
      <c r="A14" s="24" t="s">
        <v>116</v>
      </c>
      <c r="B14" s="47" t="s">
        <v>94</v>
      </c>
      <c r="C14" s="23">
        <f>C15</f>
        <v>2527728.4</v>
      </c>
      <c r="D14" s="23">
        <f>D15</f>
        <v>3980600.3</v>
      </c>
      <c r="E14" s="23">
        <f>E15</f>
        <v>4633486.9</v>
      </c>
      <c r="F14" s="22"/>
      <c r="G14" s="5"/>
      <c r="H14" s="5"/>
      <c r="I14" s="5"/>
      <c r="J14" s="5"/>
      <c r="K14" s="5"/>
      <c r="L14" s="5"/>
      <c r="M14" s="5"/>
    </row>
    <row r="15" spans="1:13" ht="27" customHeight="1">
      <c r="A15" s="27" t="s">
        <v>103</v>
      </c>
      <c r="B15" s="47" t="s">
        <v>90</v>
      </c>
      <c r="C15" s="23">
        <f>C16+C17+C20+C21</f>
        <v>2527728.4</v>
      </c>
      <c r="D15" s="23">
        <f>D16+D17+D20+D21</f>
        <v>3980600.3</v>
      </c>
      <c r="E15" s="23">
        <f>E16+E17+E20+E21</f>
        <v>4633486.9</v>
      </c>
      <c r="F15" s="22"/>
      <c r="G15" s="5"/>
      <c r="H15" s="5"/>
      <c r="I15" s="5"/>
      <c r="J15" s="5"/>
      <c r="K15" s="5"/>
      <c r="L15" s="5"/>
      <c r="M15" s="5"/>
    </row>
    <row r="16" spans="1:13" ht="130.5" customHeight="1">
      <c r="A16" s="42" t="s">
        <v>104</v>
      </c>
      <c r="B16" s="47" t="s">
        <v>117</v>
      </c>
      <c r="C16" s="26">
        <v>63608</v>
      </c>
      <c r="D16" s="26">
        <v>74698.1</v>
      </c>
      <c r="E16" s="27">
        <v>88702.7</v>
      </c>
      <c r="F16" s="22"/>
      <c r="G16" s="5"/>
      <c r="H16" s="5"/>
      <c r="I16" s="5"/>
      <c r="J16" s="5"/>
      <c r="K16" s="5"/>
      <c r="L16" s="5"/>
      <c r="M16" s="5"/>
    </row>
    <row r="17" spans="1:13" ht="96" customHeight="1">
      <c r="A17" s="24" t="s">
        <v>118</v>
      </c>
      <c r="B17" s="47" t="s">
        <v>119</v>
      </c>
      <c r="C17" s="26">
        <f>C18+C19</f>
        <v>2454903.0999999996</v>
      </c>
      <c r="D17" s="26">
        <f>D18+D19</f>
        <v>3896752.1999999997</v>
      </c>
      <c r="E17" s="26">
        <f>E18+E19</f>
        <v>4535684.1</v>
      </c>
      <c r="F17" s="22"/>
      <c r="G17" s="5"/>
      <c r="H17" s="5"/>
      <c r="I17" s="5"/>
      <c r="J17" s="5"/>
      <c r="K17" s="5"/>
      <c r="L17" s="5"/>
      <c r="M17" s="5"/>
    </row>
    <row r="18" spans="1:13" ht="228" customHeight="1">
      <c r="A18" s="24" t="s">
        <v>120</v>
      </c>
      <c r="B18" s="47" t="s">
        <v>121</v>
      </c>
      <c r="C18" s="26">
        <v>2440059.8</v>
      </c>
      <c r="D18" s="26">
        <v>3882017.4</v>
      </c>
      <c r="E18" s="27">
        <v>4521029.8</v>
      </c>
      <c r="F18" s="22"/>
      <c r="G18" s="5"/>
      <c r="H18" s="5"/>
      <c r="I18" s="5"/>
      <c r="J18" s="5"/>
      <c r="K18" s="5"/>
      <c r="L18" s="5"/>
      <c r="M18" s="5"/>
    </row>
    <row r="19" spans="1:13" ht="209.25" customHeight="1">
      <c r="A19" s="24" t="s">
        <v>122</v>
      </c>
      <c r="B19" s="47" t="s">
        <v>123</v>
      </c>
      <c r="C19" s="26">
        <v>14843.3</v>
      </c>
      <c r="D19" s="26">
        <v>14734.8</v>
      </c>
      <c r="E19" s="27">
        <v>14654.3</v>
      </c>
      <c r="F19" s="22"/>
      <c r="G19" s="5"/>
      <c r="H19" s="5"/>
      <c r="I19" s="5"/>
      <c r="J19" s="5"/>
      <c r="K19" s="5"/>
      <c r="L19" s="5"/>
      <c r="M19" s="5"/>
    </row>
    <row r="20" spans="1:13" ht="96.75" customHeight="1">
      <c r="A20" s="24" t="s">
        <v>124</v>
      </c>
      <c r="B20" s="47" t="s">
        <v>125</v>
      </c>
      <c r="C20" s="26">
        <v>5365.1</v>
      </c>
      <c r="D20" s="26">
        <v>5325.9</v>
      </c>
      <c r="E20" s="27">
        <v>5296.9</v>
      </c>
      <c r="F20" s="28"/>
      <c r="G20" s="6"/>
      <c r="H20" s="7"/>
      <c r="I20" s="6"/>
      <c r="J20" s="7"/>
      <c r="K20" s="6"/>
      <c r="L20" s="8"/>
      <c r="M20" s="9"/>
    </row>
    <row r="21" spans="1:13" ht="196.5" customHeight="1">
      <c r="A21" s="24" t="s">
        <v>126</v>
      </c>
      <c r="B21" s="47" t="s">
        <v>127</v>
      </c>
      <c r="C21" s="26">
        <v>3852.2</v>
      </c>
      <c r="D21" s="26">
        <v>3824.1</v>
      </c>
      <c r="E21" s="27">
        <v>3803.2</v>
      </c>
      <c r="F21" s="28"/>
      <c r="G21" s="6"/>
      <c r="H21" s="7"/>
      <c r="I21" s="6"/>
      <c r="J21" s="7"/>
      <c r="K21" s="6"/>
      <c r="L21" s="8"/>
      <c r="M21" s="9"/>
    </row>
    <row r="22" spans="1:13" ht="36.75" customHeight="1">
      <c r="A22" s="24" t="s">
        <v>0</v>
      </c>
      <c r="B22" s="30" t="s">
        <v>91</v>
      </c>
      <c r="C22" s="26">
        <f>C23+C26+C27</f>
        <v>461051.3</v>
      </c>
      <c r="D22" s="26">
        <f>D23+D26+D27</f>
        <v>1042062.3999999999</v>
      </c>
      <c r="E22" s="26">
        <f>E23+E26+E27</f>
        <v>1109923</v>
      </c>
      <c r="F22" s="28"/>
      <c r="G22" s="6"/>
      <c r="H22" s="7"/>
      <c r="I22" s="6"/>
      <c r="J22" s="7"/>
      <c r="K22" s="6"/>
      <c r="L22" s="8"/>
      <c r="M22" s="9"/>
    </row>
    <row r="23" spans="1:13" ht="51" customHeight="1">
      <c r="A23" s="24" t="s">
        <v>1</v>
      </c>
      <c r="B23" s="30" t="s">
        <v>111</v>
      </c>
      <c r="C23" s="26">
        <f>C24+C25</f>
        <v>287795</v>
      </c>
      <c r="D23" s="26">
        <f>D24+D25</f>
        <v>678606.1</v>
      </c>
      <c r="E23" s="26">
        <f>E24+E25</f>
        <v>746466.7</v>
      </c>
      <c r="F23" s="28"/>
      <c r="G23" s="6"/>
      <c r="H23" s="7"/>
      <c r="I23" s="6"/>
      <c r="J23" s="7"/>
      <c r="K23" s="6"/>
      <c r="L23" s="8"/>
      <c r="M23" s="9"/>
    </row>
    <row r="24" spans="1:13" ht="65.25" customHeight="1">
      <c r="A24" s="24" t="s">
        <v>2</v>
      </c>
      <c r="B24" s="30" t="s">
        <v>3</v>
      </c>
      <c r="C24" s="26">
        <v>208939.2</v>
      </c>
      <c r="D24" s="26">
        <v>492668.1</v>
      </c>
      <c r="E24" s="27">
        <v>541934.9</v>
      </c>
      <c r="F24" s="28"/>
      <c r="G24" s="6"/>
      <c r="H24" s="7"/>
      <c r="I24" s="6"/>
      <c r="J24" s="7"/>
      <c r="K24" s="6"/>
      <c r="L24" s="8"/>
      <c r="M24" s="9"/>
    </row>
    <row r="25" spans="1:13" ht="99" customHeight="1">
      <c r="A25" s="24" t="s">
        <v>4</v>
      </c>
      <c r="B25" s="30" t="s">
        <v>5</v>
      </c>
      <c r="C25" s="26">
        <v>78855.8</v>
      </c>
      <c r="D25" s="26">
        <v>185938</v>
      </c>
      <c r="E25" s="27">
        <v>204531.8</v>
      </c>
      <c r="F25" s="28"/>
      <c r="G25" s="6"/>
      <c r="H25" s="7"/>
      <c r="I25" s="6"/>
      <c r="J25" s="7"/>
      <c r="K25" s="6"/>
      <c r="L25" s="8"/>
      <c r="M25" s="9"/>
    </row>
    <row r="26" spans="1:13" ht="50.25" customHeight="1">
      <c r="A26" s="24" t="s">
        <v>6</v>
      </c>
      <c r="B26" s="30" t="s">
        <v>7</v>
      </c>
      <c r="C26" s="26">
        <v>173226.8</v>
      </c>
      <c r="D26" s="26">
        <v>363426.8</v>
      </c>
      <c r="E26" s="27">
        <v>363426.8</v>
      </c>
      <c r="F26" s="28"/>
      <c r="G26" s="6"/>
      <c r="H26" s="7"/>
      <c r="I26" s="6"/>
      <c r="J26" s="7"/>
      <c r="K26" s="6"/>
      <c r="L26" s="8"/>
      <c r="M26" s="9"/>
    </row>
    <row r="27" spans="1:13" ht="34.5" customHeight="1">
      <c r="A27" s="24" t="s">
        <v>8</v>
      </c>
      <c r="B27" s="30" t="s">
        <v>112</v>
      </c>
      <c r="C27" s="26">
        <v>29.5</v>
      </c>
      <c r="D27" s="26">
        <v>29.5</v>
      </c>
      <c r="E27" s="27">
        <v>29.5</v>
      </c>
      <c r="F27" s="28"/>
      <c r="G27" s="6"/>
      <c r="H27" s="7"/>
      <c r="I27" s="6"/>
      <c r="J27" s="7"/>
      <c r="K27" s="6"/>
      <c r="L27" s="8"/>
      <c r="M27" s="9"/>
    </row>
    <row r="28" spans="1:13" ht="23.25">
      <c r="A28" s="24" t="s">
        <v>9</v>
      </c>
      <c r="B28" s="30" t="s">
        <v>92</v>
      </c>
      <c r="C28" s="26">
        <f>C29+C31+C34</f>
        <v>834922.3</v>
      </c>
      <c r="D28" s="26">
        <f>D29+D31+D34</f>
        <v>851110.2</v>
      </c>
      <c r="E28" s="26">
        <f>E29+E31+E34</f>
        <v>868632.9</v>
      </c>
      <c r="F28" s="28"/>
      <c r="G28" s="6"/>
      <c r="H28" s="7"/>
      <c r="I28" s="6"/>
      <c r="J28" s="7"/>
      <c r="K28" s="6"/>
      <c r="L28" s="8"/>
      <c r="M28" s="9"/>
    </row>
    <row r="29" spans="1:13" ht="31.5" customHeight="1">
      <c r="A29" s="24" t="s">
        <v>10</v>
      </c>
      <c r="B29" s="30" t="s">
        <v>100</v>
      </c>
      <c r="C29" s="26">
        <f>C30</f>
        <v>36554</v>
      </c>
      <c r="D29" s="26">
        <f>D30</f>
        <v>42951</v>
      </c>
      <c r="E29" s="26">
        <f>E30</f>
        <v>50467.4</v>
      </c>
      <c r="F29" s="28"/>
      <c r="G29" s="6"/>
      <c r="H29" s="7"/>
      <c r="I29" s="6"/>
      <c r="J29" s="7"/>
      <c r="K29" s="6"/>
      <c r="L29" s="8"/>
      <c r="M29" s="9"/>
    </row>
    <row r="30" spans="1:13" ht="96" customHeight="1">
      <c r="A30" s="24" t="s">
        <v>11</v>
      </c>
      <c r="B30" s="30" t="s">
        <v>12</v>
      </c>
      <c r="C30" s="26">
        <v>36554</v>
      </c>
      <c r="D30" s="26">
        <v>42951</v>
      </c>
      <c r="E30" s="27">
        <v>50467.4</v>
      </c>
      <c r="F30" s="28"/>
      <c r="G30" s="6"/>
      <c r="H30" s="7"/>
      <c r="I30" s="6"/>
      <c r="J30" s="7"/>
      <c r="K30" s="6"/>
      <c r="L30" s="8"/>
      <c r="M30" s="9"/>
    </row>
    <row r="31" spans="1:13" ht="21" customHeight="1">
      <c r="A31" s="24" t="s">
        <v>13</v>
      </c>
      <c r="B31" s="30" t="s">
        <v>105</v>
      </c>
      <c r="C31" s="26">
        <f>C32+C33</f>
        <v>353325.3</v>
      </c>
      <c r="D31" s="26">
        <f>D32+D33</f>
        <v>353325.3</v>
      </c>
      <c r="E31" s="26">
        <f>E32+E33</f>
        <v>353325.3</v>
      </c>
      <c r="F31" s="28"/>
      <c r="G31" s="6"/>
      <c r="H31" s="7"/>
      <c r="I31" s="6"/>
      <c r="J31" s="7"/>
      <c r="K31" s="6"/>
      <c r="L31" s="8"/>
      <c r="M31" s="9"/>
    </row>
    <row r="32" spans="1:13" ht="51" customHeight="1">
      <c r="A32" s="24" t="s">
        <v>14</v>
      </c>
      <c r="B32" s="30" t="s">
        <v>15</v>
      </c>
      <c r="C32" s="26">
        <v>350775.3</v>
      </c>
      <c r="D32" s="26">
        <v>350775.3</v>
      </c>
      <c r="E32" s="27">
        <v>350775.3</v>
      </c>
      <c r="F32" s="28"/>
      <c r="G32" s="6"/>
      <c r="H32" s="7"/>
      <c r="I32" s="6"/>
      <c r="J32" s="7"/>
      <c r="K32" s="6"/>
      <c r="L32" s="8"/>
      <c r="M32" s="9"/>
    </row>
    <row r="33" spans="1:13" ht="64.5" customHeight="1">
      <c r="A33" s="24" t="s">
        <v>16</v>
      </c>
      <c r="B33" s="30" t="s">
        <v>17</v>
      </c>
      <c r="C33" s="26">
        <v>2550</v>
      </c>
      <c r="D33" s="26">
        <v>2550</v>
      </c>
      <c r="E33" s="27">
        <v>2550</v>
      </c>
      <c r="F33" s="28"/>
      <c r="G33" s="6"/>
      <c r="H33" s="7"/>
      <c r="I33" s="6"/>
      <c r="J33" s="7"/>
      <c r="K33" s="6"/>
      <c r="L33" s="8"/>
      <c r="M33" s="9"/>
    </row>
    <row r="34" spans="1:13" ht="23.25" customHeight="1">
      <c r="A34" s="24" t="s">
        <v>18</v>
      </c>
      <c r="B34" s="30" t="s">
        <v>101</v>
      </c>
      <c r="C34" s="26">
        <f>C35+C37</f>
        <v>445043</v>
      </c>
      <c r="D34" s="26">
        <f>D35+D37</f>
        <v>454833.89999999997</v>
      </c>
      <c r="E34" s="26">
        <f>E35+E37</f>
        <v>464840.2</v>
      </c>
      <c r="F34" s="28"/>
      <c r="G34" s="6"/>
      <c r="H34" s="7"/>
      <c r="I34" s="6"/>
      <c r="J34" s="7"/>
      <c r="K34" s="6"/>
      <c r="L34" s="8"/>
      <c r="M34" s="9"/>
    </row>
    <row r="35" spans="1:13" ht="80.25" customHeight="1">
      <c r="A35" s="24" t="s">
        <v>19</v>
      </c>
      <c r="B35" s="30" t="s">
        <v>20</v>
      </c>
      <c r="C35" s="26">
        <f>C36</f>
        <v>11983.5</v>
      </c>
      <c r="D35" s="26">
        <f>D36</f>
        <v>12247.1</v>
      </c>
      <c r="E35" s="26">
        <f>E36</f>
        <v>12516.5</v>
      </c>
      <c r="F35" s="28"/>
      <c r="G35" s="6"/>
      <c r="H35" s="7"/>
      <c r="I35" s="6"/>
      <c r="J35" s="7"/>
      <c r="K35" s="6"/>
      <c r="L35" s="8"/>
      <c r="M35" s="9"/>
    </row>
    <row r="36" spans="1:13" ht="147" customHeight="1">
      <c r="A36" s="24" t="s">
        <v>21</v>
      </c>
      <c r="B36" s="30" t="s">
        <v>22</v>
      </c>
      <c r="C36" s="26">
        <v>11983.5</v>
      </c>
      <c r="D36" s="26">
        <v>12247.1</v>
      </c>
      <c r="E36" s="27">
        <v>12516.5</v>
      </c>
      <c r="F36" s="28"/>
      <c r="G36" s="6"/>
      <c r="H36" s="7"/>
      <c r="I36" s="6"/>
      <c r="J36" s="7"/>
      <c r="K36" s="6"/>
      <c r="L36" s="8"/>
      <c r="M36" s="9"/>
    </row>
    <row r="37" spans="1:13" ht="83.25" customHeight="1">
      <c r="A37" s="24" t="s">
        <v>23</v>
      </c>
      <c r="B37" s="30" t="s">
        <v>24</v>
      </c>
      <c r="C37" s="26">
        <f>C38</f>
        <v>433059.5</v>
      </c>
      <c r="D37" s="26">
        <f>D38</f>
        <v>442586.8</v>
      </c>
      <c r="E37" s="26">
        <f>E38</f>
        <v>452323.7</v>
      </c>
      <c r="F37" s="28"/>
      <c r="G37" s="6"/>
      <c r="H37" s="7"/>
      <c r="I37" s="6"/>
      <c r="J37" s="7"/>
      <c r="K37" s="6"/>
      <c r="L37" s="8"/>
      <c r="M37" s="9"/>
    </row>
    <row r="38" spans="1:13" ht="149.25" customHeight="1">
      <c r="A38" s="24" t="s">
        <v>25</v>
      </c>
      <c r="B38" s="30" t="s">
        <v>26</v>
      </c>
      <c r="C38" s="26">
        <v>433059.5</v>
      </c>
      <c r="D38" s="26">
        <v>442586.8</v>
      </c>
      <c r="E38" s="27">
        <v>452323.7</v>
      </c>
      <c r="F38" s="28"/>
      <c r="G38" s="6"/>
      <c r="H38" s="7"/>
      <c r="I38" s="6"/>
      <c r="J38" s="7"/>
      <c r="K38" s="6"/>
      <c r="L38" s="8"/>
      <c r="M38" s="9"/>
    </row>
    <row r="39" spans="1:13" ht="36.75" customHeight="1">
      <c r="A39" s="32" t="s">
        <v>27</v>
      </c>
      <c r="B39" s="47" t="s">
        <v>28</v>
      </c>
      <c r="C39" s="31">
        <f>C40+C42</f>
        <v>68407.6</v>
      </c>
      <c r="D39" s="31">
        <f>D40+D42</f>
        <v>75091</v>
      </c>
      <c r="E39" s="31">
        <f>E40+E42</f>
        <v>84260.2</v>
      </c>
      <c r="F39" s="28"/>
      <c r="G39" s="6"/>
      <c r="H39" s="7"/>
      <c r="I39" s="6"/>
      <c r="J39" s="7"/>
      <c r="K39" s="6"/>
      <c r="L39" s="8"/>
      <c r="M39" s="9"/>
    </row>
    <row r="40" spans="1:13" ht="66.75" customHeight="1">
      <c r="A40" s="32" t="s">
        <v>29</v>
      </c>
      <c r="B40" s="47" t="s">
        <v>106</v>
      </c>
      <c r="C40" s="26">
        <f>C41</f>
        <v>26584.7</v>
      </c>
      <c r="D40" s="26">
        <f>D41</f>
        <v>26584.7</v>
      </c>
      <c r="E40" s="26">
        <f>E41</f>
        <v>26584.7</v>
      </c>
      <c r="F40" s="28"/>
      <c r="G40" s="7"/>
      <c r="H40" s="7"/>
      <c r="I40" s="7"/>
      <c r="J40" s="7"/>
      <c r="K40" s="7"/>
      <c r="L40" s="7"/>
      <c r="M40" s="7"/>
    </row>
    <row r="41" spans="1:13" ht="99" customHeight="1">
      <c r="A41" s="32" t="s">
        <v>30</v>
      </c>
      <c r="B41" s="47" t="s">
        <v>31</v>
      </c>
      <c r="C41" s="26">
        <v>26584.7</v>
      </c>
      <c r="D41" s="26">
        <v>26584.7</v>
      </c>
      <c r="E41" s="23">
        <v>26584.7</v>
      </c>
      <c r="F41" s="28"/>
      <c r="G41" s="7"/>
      <c r="H41" s="7"/>
      <c r="I41" s="7"/>
      <c r="J41" s="7"/>
      <c r="K41" s="7"/>
      <c r="L41" s="7"/>
      <c r="M41" s="7"/>
    </row>
    <row r="42" spans="1:13" ht="72.75" customHeight="1">
      <c r="A42" s="32" t="s">
        <v>32</v>
      </c>
      <c r="B42" s="47" t="s">
        <v>33</v>
      </c>
      <c r="C42" s="26">
        <f>C43+C44+C45</f>
        <v>41822.9</v>
      </c>
      <c r="D42" s="26">
        <f>D43+D44+D45</f>
        <v>48506.3</v>
      </c>
      <c r="E42" s="26">
        <f>E43+E44+E45</f>
        <v>57675.5</v>
      </c>
      <c r="F42" s="28"/>
      <c r="G42" s="7"/>
      <c r="H42" s="7"/>
      <c r="I42" s="7"/>
      <c r="J42" s="7"/>
      <c r="K42" s="7"/>
      <c r="L42" s="7"/>
      <c r="M42" s="7"/>
    </row>
    <row r="43" spans="1:13" ht="211.5" customHeight="1">
      <c r="A43" s="32" t="s">
        <v>34</v>
      </c>
      <c r="B43" s="47" t="s">
        <v>35</v>
      </c>
      <c r="C43" s="26">
        <v>41202.9</v>
      </c>
      <c r="D43" s="26">
        <v>47886.3</v>
      </c>
      <c r="E43" s="23">
        <v>57055.5</v>
      </c>
      <c r="F43" s="28"/>
      <c r="G43" s="7"/>
      <c r="H43" s="7"/>
      <c r="I43" s="7"/>
      <c r="J43" s="7"/>
      <c r="K43" s="7"/>
      <c r="L43" s="7"/>
      <c r="M43" s="7"/>
    </row>
    <row r="44" spans="1:13" ht="65.25" customHeight="1">
      <c r="A44" s="45" t="s">
        <v>36</v>
      </c>
      <c r="B44" s="47" t="s">
        <v>37</v>
      </c>
      <c r="C44" s="26">
        <v>500</v>
      </c>
      <c r="D44" s="26">
        <v>500</v>
      </c>
      <c r="E44" s="23">
        <v>500</v>
      </c>
      <c r="F44" s="28"/>
      <c r="G44" s="7"/>
      <c r="H44" s="7"/>
      <c r="I44" s="7"/>
      <c r="J44" s="7"/>
      <c r="K44" s="7"/>
      <c r="L44" s="7"/>
      <c r="M44" s="7"/>
    </row>
    <row r="45" spans="1:13" ht="124.5" customHeight="1">
      <c r="A45" s="32" t="s">
        <v>38</v>
      </c>
      <c r="B45" s="47" t="s">
        <v>39</v>
      </c>
      <c r="C45" s="26">
        <f>C46</f>
        <v>120</v>
      </c>
      <c r="D45" s="26">
        <f>D46</f>
        <v>120</v>
      </c>
      <c r="E45" s="26">
        <f>E46</f>
        <v>120</v>
      </c>
      <c r="F45" s="28"/>
      <c r="G45" s="7"/>
      <c r="H45" s="7"/>
      <c r="I45" s="7"/>
      <c r="J45" s="7"/>
      <c r="K45" s="7"/>
      <c r="L45" s="7"/>
      <c r="M45" s="7"/>
    </row>
    <row r="46" spans="1:13" ht="194.25" customHeight="1">
      <c r="A46" s="32" t="s">
        <v>40</v>
      </c>
      <c r="B46" s="47" t="s">
        <v>41</v>
      </c>
      <c r="C46" s="26">
        <v>120</v>
      </c>
      <c r="D46" s="26">
        <v>120</v>
      </c>
      <c r="E46" s="23">
        <v>120</v>
      </c>
      <c r="F46" s="28"/>
      <c r="G46" s="7"/>
      <c r="H46" s="7"/>
      <c r="I46" s="7"/>
      <c r="J46" s="7"/>
      <c r="K46" s="7"/>
      <c r="L46" s="7"/>
      <c r="M46" s="7"/>
    </row>
    <row r="47" spans="1:13" ht="93" customHeight="1">
      <c r="A47" s="32" t="s">
        <v>42</v>
      </c>
      <c r="B47" s="47" t="s">
        <v>43</v>
      </c>
      <c r="C47" s="26">
        <f>C48+C51</f>
        <v>1913.4</v>
      </c>
      <c r="D47" s="26">
        <f>D48+D51</f>
        <v>1866.3</v>
      </c>
      <c r="E47" s="26">
        <f>E48+E51</f>
        <v>1802.2</v>
      </c>
      <c r="F47" s="28"/>
      <c r="G47" s="7"/>
      <c r="H47" s="7"/>
      <c r="I47" s="7"/>
      <c r="J47" s="7"/>
      <c r="K47" s="7"/>
      <c r="L47" s="7"/>
      <c r="M47" s="7"/>
    </row>
    <row r="48" spans="1:13" ht="24" customHeight="1">
      <c r="A48" s="32" t="s">
        <v>44</v>
      </c>
      <c r="B48" s="47" t="s">
        <v>107</v>
      </c>
      <c r="C48" s="26">
        <f aca="true" t="shared" si="0" ref="C48:E49">C49</f>
        <v>946.1</v>
      </c>
      <c r="D48" s="26">
        <f t="shared" si="0"/>
        <v>946.9</v>
      </c>
      <c r="E48" s="26">
        <f t="shared" si="0"/>
        <v>885.1</v>
      </c>
      <c r="F48" s="28"/>
      <c r="G48" s="7"/>
      <c r="H48" s="7"/>
      <c r="I48" s="7"/>
      <c r="J48" s="7"/>
      <c r="K48" s="7"/>
      <c r="L48" s="7"/>
      <c r="M48" s="7"/>
    </row>
    <row r="49" spans="1:13" ht="49.5" customHeight="1">
      <c r="A49" s="32" t="s">
        <v>45</v>
      </c>
      <c r="B49" s="47" t="s">
        <v>46</v>
      </c>
      <c r="C49" s="26">
        <f t="shared" si="0"/>
        <v>946.1</v>
      </c>
      <c r="D49" s="26">
        <f t="shared" si="0"/>
        <v>946.9</v>
      </c>
      <c r="E49" s="26">
        <f t="shared" si="0"/>
        <v>885.1</v>
      </c>
      <c r="F49" s="28"/>
      <c r="G49" s="7"/>
      <c r="H49" s="7"/>
      <c r="I49" s="7"/>
      <c r="J49" s="7"/>
      <c r="K49" s="7"/>
      <c r="L49" s="7"/>
      <c r="M49" s="7"/>
    </row>
    <row r="50" spans="1:13" ht="84" customHeight="1">
      <c r="A50" s="32" t="s">
        <v>47</v>
      </c>
      <c r="B50" s="47" t="s">
        <v>48</v>
      </c>
      <c r="C50" s="26">
        <v>946.1</v>
      </c>
      <c r="D50" s="26">
        <v>946.9</v>
      </c>
      <c r="E50" s="23">
        <v>885.1</v>
      </c>
      <c r="F50" s="28"/>
      <c r="G50" s="7"/>
      <c r="H50" s="7"/>
      <c r="I50" s="7"/>
      <c r="J50" s="7"/>
      <c r="K50" s="7"/>
      <c r="L50" s="7"/>
      <c r="M50" s="7"/>
    </row>
    <row r="51" spans="1:13" ht="53.25" customHeight="1">
      <c r="A51" s="32" t="s">
        <v>49</v>
      </c>
      <c r="B51" s="47" t="s">
        <v>50</v>
      </c>
      <c r="C51" s="26">
        <f aca="true" t="shared" si="1" ref="C51:E52">C52</f>
        <v>967.3</v>
      </c>
      <c r="D51" s="26">
        <f t="shared" si="1"/>
        <v>919.4</v>
      </c>
      <c r="E51" s="26">
        <f t="shared" si="1"/>
        <v>917.1</v>
      </c>
      <c r="F51" s="28"/>
      <c r="G51" s="6"/>
      <c r="H51" s="7"/>
      <c r="I51" s="6"/>
      <c r="J51" s="7"/>
      <c r="K51" s="6"/>
      <c r="L51" s="8"/>
      <c r="M51" s="9"/>
    </row>
    <row r="52" spans="1:13" ht="24.75" customHeight="1">
      <c r="A52" s="45" t="s">
        <v>51</v>
      </c>
      <c r="B52" s="47" t="s">
        <v>99</v>
      </c>
      <c r="C52" s="26">
        <f t="shared" si="1"/>
        <v>967.3</v>
      </c>
      <c r="D52" s="26">
        <f t="shared" si="1"/>
        <v>919.4</v>
      </c>
      <c r="E52" s="26">
        <f t="shared" si="1"/>
        <v>917.1</v>
      </c>
      <c r="F52" s="28"/>
      <c r="G52" s="6"/>
      <c r="H52" s="7"/>
      <c r="I52" s="6"/>
      <c r="J52" s="7"/>
      <c r="K52" s="6"/>
      <c r="L52" s="8"/>
      <c r="M52" s="9"/>
    </row>
    <row r="53" spans="1:13" ht="49.5" customHeight="1">
      <c r="A53" s="32" t="s">
        <v>52</v>
      </c>
      <c r="B53" s="47" t="s">
        <v>53</v>
      </c>
      <c r="C53" s="26">
        <v>967.3</v>
      </c>
      <c r="D53" s="26">
        <v>919.4</v>
      </c>
      <c r="E53" s="23">
        <v>917.1</v>
      </c>
      <c r="F53" s="28"/>
      <c r="G53" s="6"/>
      <c r="H53" s="7"/>
      <c r="I53" s="6"/>
      <c r="J53" s="7"/>
      <c r="K53" s="6"/>
      <c r="L53" s="8"/>
      <c r="M53" s="9"/>
    </row>
    <row r="54" spans="1:13" ht="117.75" customHeight="1">
      <c r="A54" s="45" t="s">
        <v>54</v>
      </c>
      <c r="B54" s="47" t="s">
        <v>95</v>
      </c>
      <c r="C54" s="31">
        <f>C55+C62</f>
        <v>322531.4</v>
      </c>
      <c r="D54" s="31">
        <f>D55+D62</f>
        <v>316971.5</v>
      </c>
      <c r="E54" s="31">
        <f>E55+E62</f>
        <v>347211.5</v>
      </c>
      <c r="F54" s="28"/>
      <c r="G54" s="6"/>
      <c r="H54" s="7"/>
      <c r="I54" s="6"/>
      <c r="J54" s="7"/>
      <c r="K54" s="6"/>
      <c r="L54" s="8"/>
      <c r="M54" s="9"/>
    </row>
    <row r="55" spans="1:13" ht="189.75" customHeight="1">
      <c r="A55" s="32" t="s">
        <v>55</v>
      </c>
      <c r="B55" s="47" t="s">
        <v>56</v>
      </c>
      <c r="C55" s="26">
        <f>C56+C58+C60</f>
        <v>273200</v>
      </c>
      <c r="D55" s="26">
        <f>D56+D58+D60</f>
        <v>268200</v>
      </c>
      <c r="E55" s="26">
        <f>E56+E58+E60</f>
        <v>298440</v>
      </c>
      <c r="F55" s="28"/>
      <c r="G55" s="6"/>
      <c r="H55" s="7"/>
      <c r="I55" s="6"/>
      <c r="J55" s="7"/>
      <c r="K55" s="6"/>
      <c r="L55" s="8"/>
      <c r="M55" s="9"/>
    </row>
    <row r="56" spans="1:13" ht="129.75" customHeight="1">
      <c r="A56" s="32" t="s">
        <v>57</v>
      </c>
      <c r="B56" s="47" t="s">
        <v>58</v>
      </c>
      <c r="C56" s="26">
        <f>C57</f>
        <v>245000</v>
      </c>
      <c r="D56" s="26">
        <f>D57</f>
        <v>250000</v>
      </c>
      <c r="E56" s="26">
        <f>E57</f>
        <v>280000</v>
      </c>
      <c r="F56" s="28"/>
      <c r="G56" s="6"/>
      <c r="H56" s="7"/>
      <c r="I56" s="6"/>
      <c r="J56" s="7"/>
      <c r="K56" s="6"/>
      <c r="L56" s="8"/>
      <c r="M56" s="9"/>
    </row>
    <row r="57" spans="1:13" ht="164.25" customHeight="1">
      <c r="A57" s="32" t="s">
        <v>59</v>
      </c>
      <c r="B57" s="47" t="s">
        <v>217</v>
      </c>
      <c r="C57" s="26">
        <v>245000</v>
      </c>
      <c r="D57" s="26">
        <v>250000</v>
      </c>
      <c r="E57" s="27">
        <v>280000</v>
      </c>
      <c r="F57" s="28"/>
      <c r="G57" s="6"/>
      <c r="H57" s="7"/>
      <c r="I57" s="6"/>
      <c r="J57" s="7"/>
      <c r="K57" s="6"/>
      <c r="L57" s="8"/>
      <c r="M57" s="9"/>
    </row>
    <row r="58" spans="1:13" ht="181.5" customHeight="1">
      <c r="A58" s="32" t="s">
        <v>60</v>
      </c>
      <c r="B58" s="47" t="s">
        <v>61</v>
      </c>
      <c r="C58" s="26">
        <f>C59</f>
        <v>12000</v>
      </c>
      <c r="D58" s="26">
        <f>D59</f>
        <v>2000</v>
      </c>
      <c r="E58" s="26">
        <f>E59</f>
        <v>2240</v>
      </c>
      <c r="F58" s="28"/>
      <c r="G58" s="6"/>
      <c r="H58" s="7"/>
      <c r="I58" s="6"/>
      <c r="J58" s="7"/>
      <c r="K58" s="6"/>
      <c r="L58" s="8"/>
      <c r="M58" s="9"/>
    </row>
    <row r="59" spans="1:13" ht="160.5" customHeight="1">
      <c r="A59" s="32" t="s">
        <v>113</v>
      </c>
      <c r="B59" s="47" t="s">
        <v>62</v>
      </c>
      <c r="C59" s="34">
        <v>12000</v>
      </c>
      <c r="D59" s="34">
        <v>2000</v>
      </c>
      <c r="E59" s="27">
        <v>2240</v>
      </c>
      <c r="F59" s="28"/>
      <c r="G59" s="6"/>
      <c r="H59" s="7"/>
      <c r="I59" s="6"/>
      <c r="J59" s="7"/>
      <c r="K59" s="6"/>
      <c r="L59" s="8"/>
      <c r="M59" s="9"/>
    </row>
    <row r="60" spans="1:13" ht="182.25" customHeight="1">
      <c r="A60" s="32" t="s">
        <v>63</v>
      </c>
      <c r="B60" s="47" t="s">
        <v>64</v>
      </c>
      <c r="C60" s="26">
        <f>C61</f>
        <v>16200</v>
      </c>
      <c r="D60" s="26">
        <f>D61</f>
        <v>16200</v>
      </c>
      <c r="E60" s="26">
        <f>E61</f>
        <v>16200</v>
      </c>
      <c r="F60" s="28"/>
      <c r="G60" s="6"/>
      <c r="H60" s="7"/>
      <c r="I60" s="6"/>
      <c r="J60" s="7"/>
      <c r="K60" s="6"/>
      <c r="L60" s="8"/>
      <c r="M60" s="9"/>
    </row>
    <row r="61" spans="1:13" ht="129" customHeight="1">
      <c r="A61" s="32" t="s">
        <v>65</v>
      </c>
      <c r="B61" s="47" t="s">
        <v>66</v>
      </c>
      <c r="C61" s="26">
        <v>16200</v>
      </c>
      <c r="D61" s="26">
        <v>16200</v>
      </c>
      <c r="E61" s="27">
        <v>16200</v>
      </c>
      <c r="F61" s="28"/>
      <c r="G61" s="6"/>
      <c r="H61" s="7"/>
      <c r="I61" s="6"/>
      <c r="J61" s="7"/>
      <c r="K61" s="6"/>
      <c r="L61" s="8"/>
      <c r="M61" s="9"/>
    </row>
    <row r="62" spans="1:13" ht="195.75" customHeight="1">
      <c r="A62" s="32" t="s">
        <v>67</v>
      </c>
      <c r="B62" s="47" t="s">
        <v>68</v>
      </c>
      <c r="C62" s="26">
        <f aca="true" t="shared" si="2" ref="C62:E63">C63</f>
        <v>49331.4</v>
      </c>
      <c r="D62" s="26">
        <f t="shared" si="2"/>
        <v>48771.5</v>
      </c>
      <c r="E62" s="26">
        <f t="shared" si="2"/>
        <v>48771.5</v>
      </c>
      <c r="F62" s="28"/>
      <c r="G62" s="6"/>
      <c r="H62" s="7"/>
      <c r="I62" s="6"/>
      <c r="J62" s="7"/>
      <c r="K62" s="6"/>
      <c r="L62" s="8"/>
      <c r="M62" s="9"/>
    </row>
    <row r="63" spans="1:13" ht="192" customHeight="1">
      <c r="A63" s="32" t="s">
        <v>69</v>
      </c>
      <c r="B63" s="47" t="s">
        <v>70</v>
      </c>
      <c r="C63" s="26">
        <f t="shared" si="2"/>
        <v>49331.4</v>
      </c>
      <c r="D63" s="26">
        <f t="shared" si="2"/>
        <v>48771.5</v>
      </c>
      <c r="E63" s="26">
        <f t="shared" si="2"/>
        <v>48771.5</v>
      </c>
      <c r="F63" s="28"/>
      <c r="G63" s="6"/>
      <c r="H63" s="7"/>
      <c r="I63" s="6"/>
      <c r="J63" s="7"/>
      <c r="K63" s="6"/>
      <c r="L63" s="8"/>
      <c r="M63" s="9"/>
    </row>
    <row r="64" spans="1:13" ht="161.25" customHeight="1">
      <c r="A64" s="32" t="s">
        <v>71</v>
      </c>
      <c r="B64" s="47" t="s">
        <v>72</v>
      </c>
      <c r="C64" s="26">
        <v>49331.4</v>
      </c>
      <c r="D64" s="26">
        <v>48771.5</v>
      </c>
      <c r="E64" s="23">
        <v>48771.5</v>
      </c>
      <c r="F64" s="28"/>
      <c r="G64" s="6"/>
      <c r="H64" s="7"/>
      <c r="I64" s="6"/>
      <c r="J64" s="7"/>
      <c r="K64" s="6"/>
      <c r="L64" s="8"/>
      <c r="M64" s="9"/>
    </row>
    <row r="65" spans="1:13" ht="51.75" customHeight="1">
      <c r="A65" s="32" t="s">
        <v>73</v>
      </c>
      <c r="B65" s="47" t="s">
        <v>74</v>
      </c>
      <c r="C65" s="26">
        <f>C66</f>
        <v>13316.7</v>
      </c>
      <c r="D65" s="26">
        <f>D66</f>
        <v>14100.1</v>
      </c>
      <c r="E65" s="26">
        <f>E66</f>
        <v>14883.5</v>
      </c>
      <c r="F65" s="28"/>
      <c r="G65" s="6"/>
      <c r="H65" s="7"/>
      <c r="I65" s="6"/>
      <c r="J65" s="7"/>
      <c r="K65" s="6"/>
      <c r="L65" s="8"/>
      <c r="M65" s="9"/>
    </row>
    <row r="66" spans="1:13" ht="48.75" customHeight="1">
      <c r="A66" s="32" t="s">
        <v>75</v>
      </c>
      <c r="B66" s="47" t="s">
        <v>76</v>
      </c>
      <c r="C66" s="26">
        <v>13316.7</v>
      </c>
      <c r="D66" s="26">
        <v>14100.1</v>
      </c>
      <c r="E66" s="27">
        <v>14883.5</v>
      </c>
      <c r="F66" s="28"/>
      <c r="G66" s="6"/>
      <c r="H66" s="7"/>
      <c r="I66" s="6"/>
      <c r="J66" s="7"/>
      <c r="K66" s="6"/>
      <c r="L66" s="8"/>
      <c r="M66" s="9"/>
    </row>
    <row r="67" spans="1:13" ht="54" customHeight="1">
      <c r="A67" s="32" t="s">
        <v>77</v>
      </c>
      <c r="B67" s="47" t="s">
        <v>78</v>
      </c>
      <c r="C67" s="34">
        <f>C68+C70</f>
        <v>350700</v>
      </c>
      <c r="D67" s="34">
        <f>D68+D70</f>
        <v>20700</v>
      </c>
      <c r="E67" s="34">
        <f>E68+E70</f>
        <v>23100</v>
      </c>
      <c r="F67" s="28"/>
      <c r="G67" s="6"/>
      <c r="H67" s="7"/>
      <c r="I67" s="6"/>
      <c r="J67" s="7"/>
      <c r="K67" s="6"/>
      <c r="L67" s="8"/>
      <c r="M67" s="9"/>
    </row>
    <row r="68" spans="1:13" ht="24" customHeight="1">
      <c r="A68" s="45" t="s">
        <v>79</v>
      </c>
      <c r="B68" s="47" t="s">
        <v>80</v>
      </c>
      <c r="C68" s="34">
        <f>C69</f>
        <v>700</v>
      </c>
      <c r="D68" s="34">
        <f>D69</f>
        <v>700</v>
      </c>
      <c r="E68" s="34">
        <f>E69</f>
        <v>700</v>
      </c>
      <c r="F68" s="28"/>
      <c r="G68" s="6"/>
      <c r="H68" s="7"/>
      <c r="I68" s="6"/>
      <c r="J68" s="7"/>
      <c r="K68" s="6"/>
      <c r="L68" s="8"/>
      <c r="M68" s="9"/>
    </row>
    <row r="69" spans="1:13" ht="50.25" customHeight="1">
      <c r="A69" s="32" t="s">
        <v>81</v>
      </c>
      <c r="B69" s="47" t="s">
        <v>82</v>
      </c>
      <c r="C69" s="34">
        <v>700</v>
      </c>
      <c r="D69" s="34">
        <v>700</v>
      </c>
      <c r="E69" s="27">
        <v>700</v>
      </c>
      <c r="F69" s="28"/>
      <c r="G69" s="6"/>
      <c r="H69" s="7"/>
      <c r="I69" s="6"/>
      <c r="J69" s="7"/>
      <c r="K69" s="6"/>
      <c r="L69" s="8"/>
      <c r="M69" s="9"/>
    </row>
    <row r="70" spans="1:13" ht="117" customHeight="1">
      <c r="A70" s="32" t="s">
        <v>83</v>
      </c>
      <c r="B70" s="47" t="s">
        <v>84</v>
      </c>
      <c r="C70" s="26">
        <f aca="true" t="shared" si="3" ref="C70:E71">C71</f>
        <v>350000</v>
      </c>
      <c r="D70" s="26">
        <f t="shared" si="3"/>
        <v>20000</v>
      </c>
      <c r="E70" s="26">
        <f t="shared" si="3"/>
        <v>22400</v>
      </c>
      <c r="F70" s="28"/>
      <c r="G70" s="6"/>
      <c r="H70" s="7"/>
      <c r="I70" s="6"/>
      <c r="J70" s="7"/>
      <c r="K70" s="6"/>
      <c r="L70" s="8"/>
      <c r="M70" s="9"/>
    </row>
    <row r="71" spans="1:13" ht="63.75" customHeight="1">
      <c r="A71" s="32" t="s">
        <v>85</v>
      </c>
      <c r="B71" s="47" t="s">
        <v>86</v>
      </c>
      <c r="C71" s="26">
        <f t="shared" si="3"/>
        <v>350000</v>
      </c>
      <c r="D71" s="26">
        <f t="shared" si="3"/>
        <v>20000</v>
      </c>
      <c r="E71" s="26">
        <f t="shared" si="3"/>
        <v>22400</v>
      </c>
      <c r="F71" s="28"/>
      <c r="G71" s="6"/>
      <c r="H71" s="7"/>
      <c r="I71" s="6"/>
      <c r="J71" s="7"/>
      <c r="K71" s="6"/>
      <c r="L71" s="8"/>
      <c r="M71" s="9"/>
    </row>
    <row r="72" spans="1:13" ht="96.75" customHeight="1">
      <c r="A72" s="32" t="s">
        <v>87</v>
      </c>
      <c r="B72" s="47" t="s">
        <v>88</v>
      </c>
      <c r="C72" s="26">
        <v>350000</v>
      </c>
      <c r="D72" s="26">
        <v>20000</v>
      </c>
      <c r="E72" s="27">
        <v>22400</v>
      </c>
      <c r="F72" s="28"/>
      <c r="G72" s="6"/>
      <c r="H72" s="7"/>
      <c r="I72" s="6"/>
      <c r="J72" s="7"/>
      <c r="K72" s="6"/>
      <c r="L72" s="8"/>
      <c r="M72" s="9"/>
    </row>
    <row r="73" spans="1:13" ht="38.25" customHeight="1">
      <c r="A73" s="32" t="s">
        <v>89</v>
      </c>
      <c r="B73" s="47" t="s">
        <v>102</v>
      </c>
      <c r="C73" s="26">
        <f>C74+C77+C78+C79+C81+C86+C87+C88+C90</f>
        <v>61376.40000000001</v>
      </c>
      <c r="D73" s="26">
        <f>D74+D77+D78+D79+D81+D86+D87+D88+D90</f>
        <v>64943.1</v>
      </c>
      <c r="E73" s="26">
        <f>E74+E77+E78+E79+E81+E86+E87+E88+E90</f>
        <v>69020.4</v>
      </c>
      <c r="F73" s="28"/>
      <c r="G73" s="6"/>
      <c r="H73" s="7"/>
      <c r="I73" s="6"/>
      <c r="J73" s="7"/>
      <c r="K73" s="6"/>
      <c r="L73" s="8"/>
      <c r="M73" s="9"/>
    </row>
    <row r="74" spans="1:13" ht="67.5" customHeight="1">
      <c r="A74" s="32" t="s">
        <v>132</v>
      </c>
      <c r="B74" s="47" t="s">
        <v>133</v>
      </c>
      <c r="C74" s="26">
        <f>C75+C76</f>
        <v>1032</v>
      </c>
      <c r="D74" s="26">
        <f>D75+D76</f>
        <v>1038</v>
      </c>
      <c r="E74" s="26">
        <f>E75+E76</f>
        <v>1038</v>
      </c>
      <c r="F74" s="28"/>
      <c r="G74" s="6"/>
      <c r="H74" s="7"/>
      <c r="I74" s="6"/>
      <c r="J74" s="7"/>
      <c r="K74" s="6"/>
      <c r="L74" s="8"/>
      <c r="M74" s="9"/>
    </row>
    <row r="75" spans="1:13" ht="161.25" customHeight="1">
      <c r="A75" s="32" t="s">
        <v>134</v>
      </c>
      <c r="B75" s="47" t="s">
        <v>135</v>
      </c>
      <c r="C75" s="26">
        <v>420</v>
      </c>
      <c r="D75" s="26">
        <v>420</v>
      </c>
      <c r="E75" s="27">
        <v>420</v>
      </c>
      <c r="F75" s="28"/>
      <c r="G75" s="6"/>
      <c r="H75" s="7"/>
      <c r="I75" s="6"/>
      <c r="J75" s="7"/>
      <c r="K75" s="6"/>
      <c r="L75" s="8"/>
      <c r="M75" s="9"/>
    </row>
    <row r="76" spans="1:13" ht="129" customHeight="1">
      <c r="A76" s="32" t="s">
        <v>136</v>
      </c>
      <c r="B76" s="47" t="s">
        <v>137</v>
      </c>
      <c r="C76" s="26">
        <v>612</v>
      </c>
      <c r="D76" s="26">
        <v>618</v>
      </c>
      <c r="E76" s="27">
        <v>618</v>
      </c>
      <c r="F76" s="28"/>
      <c r="G76" s="6"/>
      <c r="H76" s="7"/>
      <c r="I76" s="6"/>
      <c r="J76" s="7"/>
      <c r="K76" s="6"/>
      <c r="L76" s="8"/>
      <c r="M76" s="9"/>
    </row>
    <row r="77" spans="1:13" ht="131.25" customHeight="1">
      <c r="A77" s="32" t="s">
        <v>138</v>
      </c>
      <c r="B77" s="47" t="s">
        <v>139</v>
      </c>
      <c r="C77" s="26">
        <v>1629.1</v>
      </c>
      <c r="D77" s="26">
        <v>1632.9</v>
      </c>
      <c r="E77" s="27">
        <v>1638.6</v>
      </c>
      <c r="F77" s="28"/>
      <c r="G77" s="6"/>
      <c r="H77" s="7"/>
      <c r="I77" s="6"/>
      <c r="J77" s="7"/>
      <c r="K77" s="6"/>
      <c r="L77" s="8"/>
      <c r="M77" s="9"/>
    </row>
    <row r="78" spans="1:13" ht="129.75" customHeight="1">
      <c r="A78" s="32" t="s">
        <v>140</v>
      </c>
      <c r="B78" s="47" t="s">
        <v>141</v>
      </c>
      <c r="C78" s="26">
        <v>205.6</v>
      </c>
      <c r="D78" s="26">
        <v>208.7</v>
      </c>
      <c r="E78" s="27">
        <v>210.8</v>
      </c>
      <c r="F78" s="28"/>
      <c r="G78" s="6"/>
      <c r="H78" s="7"/>
      <c r="I78" s="6"/>
      <c r="J78" s="7"/>
      <c r="K78" s="6"/>
      <c r="L78" s="8"/>
      <c r="M78" s="9"/>
    </row>
    <row r="79" spans="1:13" ht="83.25" customHeight="1">
      <c r="A79" s="32" t="s">
        <v>142</v>
      </c>
      <c r="B79" s="47" t="s">
        <v>143</v>
      </c>
      <c r="C79" s="26">
        <f>C80</f>
        <v>82.8</v>
      </c>
      <c r="D79" s="26">
        <f>D80</f>
        <v>90</v>
      </c>
      <c r="E79" s="26">
        <f>E80</f>
        <v>95</v>
      </c>
      <c r="F79" s="28"/>
      <c r="G79" s="6"/>
      <c r="H79" s="7"/>
      <c r="I79" s="6"/>
      <c r="J79" s="7"/>
      <c r="K79" s="6"/>
      <c r="L79" s="8"/>
      <c r="M79" s="9"/>
    </row>
    <row r="80" spans="1:13" ht="114" customHeight="1">
      <c r="A80" s="32" t="s">
        <v>144</v>
      </c>
      <c r="B80" s="47" t="s">
        <v>145</v>
      </c>
      <c r="C80" s="26">
        <v>82.8</v>
      </c>
      <c r="D80" s="26">
        <v>90</v>
      </c>
      <c r="E80" s="27">
        <v>95</v>
      </c>
      <c r="F80" s="28"/>
      <c r="G80" s="6"/>
      <c r="H80" s="7"/>
      <c r="I80" s="6"/>
      <c r="J80" s="7"/>
      <c r="K80" s="6"/>
      <c r="L80" s="8"/>
      <c r="M80" s="9"/>
    </row>
    <row r="81" spans="1:13" ht="190.5" customHeight="1">
      <c r="A81" s="32" t="s">
        <v>146</v>
      </c>
      <c r="B81" s="47" t="s">
        <v>147</v>
      </c>
      <c r="C81" s="26">
        <f>C82+C83+C84+C85</f>
        <v>3614.7</v>
      </c>
      <c r="D81" s="26">
        <f>D82+D83+D84+D85</f>
        <v>3955.2</v>
      </c>
      <c r="E81" s="26">
        <f>E82+E83+E84+E85</f>
        <v>4272.7</v>
      </c>
      <c r="F81" s="28"/>
      <c r="G81" s="6"/>
      <c r="H81" s="7"/>
      <c r="I81" s="6"/>
      <c r="J81" s="7"/>
      <c r="K81" s="6"/>
      <c r="L81" s="8"/>
      <c r="M81" s="9"/>
    </row>
    <row r="82" spans="1:13" ht="51.75" customHeight="1">
      <c r="A82" s="32" t="s">
        <v>148</v>
      </c>
      <c r="B82" s="47" t="s">
        <v>149</v>
      </c>
      <c r="C82" s="26">
        <v>385</v>
      </c>
      <c r="D82" s="26">
        <v>424</v>
      </c>
      <c r="E82" s="27">
        <v>470</v>
      </c>
      <c r="F82" s="28"/>
      <c r="G82" s="6"/>
      <c r="H82" s="7"/>
      <c r="I82" s="6"/>
      <c r="J82" s="7"/>
      <c r="K82" s="6"/>
      <c r="L82" s="8"/>
      <c r="M82" s="9"/>
    </row>
    <row r="83" spans="1:13" ht="67.5" customHeight="1">
      <c r="A83" s="32" t="s">
        <v>150</v>
      </c>
      <c r="B83" s="47" t="s">
        <v>151</v>
      </c>
      <c r="C83" s="26">
        <v>600</v>
      </c>
      <c r="D83" s="26">
        <v>700</v>
      </c>
      <c r="E83" s="27">
        <v>800</v>
      </c>
      <c r="F83" s="28"/>
      <c r="G83" s="6"/>
      <c r="H83" s="7"/>
      <c r="I83" s="6"/>
      <c r="J83" s="7"/>
      <c r="K83" s="6"/>
      <c r="L83" s="8"/>
      <c r="M83" s="9"/>
    </row>
    <row r="84" spans="1:13" ht="65.25" customHeight="1">
      <c r="A84" s="32" t="s">
        <v>152</v>
      </c>
      <c r="B84" s="47" t="s">
        <v>153</v>
      </c>
      <c r="C84" s="26">
        <v>2090</v>
      </c>
      <c r="D84" s="26">
        <v>2271</v>
      </c>
      <c r="E84" s="27">
        <v>2432</v>
      </c>
      <c r="F84" s="28"/>
      <c r="G84" s="6"/>
      <c r="H84" s="7"/>
      <c r="I84" s="6"/>
      <c r="J84" s="7"/>
      <c r="K84" s="6"/>
      <c r="L84" s="8"/>
      <c r="M84" s="9"/>
    </row>
    <row r="85" spans="1:13" ht="50.25" customHeight="1">
      <c r="A85" s="32" t="s">
        <v>154</v>
      </c>
      <c r="B85" s="47" t="s">
        <v>155</v>
      </c>
      <c r="C85" s="26">
        <v>539.7</v>
      </c>
      <c r="D85" s="26">
        <v>560.2</v>
      </c>
      <c r="E85" s="27">
        <v>570.7</v>
      </c>
      <c r="F85" s="28"/>
      <c r="G85" s="6"/>
      <c r="H85" s="7"/>
      <c r="I85" s="6"/>
      <c r="J85" s="7"/>
      <c r="K85" s="6"/>
      <c r="L85" s="8"/>
      <c r="M85" s="9"/>
    </row>
    <row r="86" spans="1:13" ht="130.5" customHeight="1">
      <c r="A86" s="32" t="s">
        <v>156</v>
      </c>
      <c r="B86" s="47" t="s">
        <v>157</v>
      </c>
      <c r="C86" s="26">
        <v>10000</v>
      </c>
      <c r="D86" s="26">
        <v>10000</v>
      </c>
      <c r="E86" s="27">
        <v>10000</v>
      </c>
      <c r="F86" s="28"/>
      <c r="G86" s="6"/>
      <c r="H86" s="7"/>
      <c r="I86" s="6"/>
      <c r="J86" s="7"/>
      <c r="K86" s="6"/>
      <c r="L86" s="8"/>
      <c r="M86" s="9"/>
    </row>
    <row r="87" spans="1:13" ht="65.25" customHeight="1">
      <c r="A87" s="32" t="s">
        <v>158</v>
      </c>
      <c r="B87" s="47" t="s">
        <v>159</v>
      </c>
      <c r="C87" s="26">
        <v>22645.9</v>
      </c>
      <c r="D87" s="26">
        <v>24118.2</v>
      </c>
      <c r="E87" s="27">
        <v>25565.6</v>
      </c>
      <c r="F87" s="28"/>
      <c r="G87" s="6"/>
      <c r="H87" s="7"/>
      <c r="I87" s="6"/>
      <c r="J87" s="7"/>
      <c r="K87" s="6"/>
      <c r="L87" s="8"/>
      <c r="M87" s="9"/>
    </row>
    <row r="88" spans="1:13" ht="113.25" customHeight="1">
      <c r="A88" s="32" t="s">
        <v>160</v>
      </c>
      <c r="B88" s="47" t="s">
        <v>161</v>
      </c>
      <c r="C88" s="31">
        <f>C89</f>
        <v>80</v>
      </c>
      <c r="D88" s="31">
        <f>D89</f>
        <v>80</v>
      </c>
      <c r="E88" s="31">
        <f>E89</f>
        <v>80</v>
      </c>
      <c r="F88" s="28"/>
      <c r="G88" s="6"/>
      <c r="H88" s="7"/>
      <c r="I88" s="6"/>
      <c r="J88" s="7"/>
      <c r="K88" s="6"/>
      <c r="L88" s="8"/>
      <c r="M88" s="9"/>
    </row>
    <row r="89" spans="1:13" ht="130.5" customHeight="1">
      <c r="A89" s="32" t="s">
        <v>162</v>
      </c>
      <c r="B89" s="47" t="s">
        <v>163</v>
      </c>
      <c r="C89" s="31">
        <v>80</v>
      </c>
      <c r="D89" s="31">
        <v>80</v>
      </c>
      <c r="E89" s="27">
        <v>80</v>
      </c>
      <c r="F89" s="28"/>
      <c r="G89" s="6"/>
      <c r="H89" s="7"/>
      <c r="I89" s="6"/>
      <c r="J89" s="7"/>
      <c r="K89" s="6"/>
      <c r="L89" s="8"/>
      <c r="M89" s="9"/>
    </row>
    <row r="90" spans="1:13" ht="66" customHeight="1">
      <c r="A90" s="32" t="s">
        <v>211</v>
      </c>
      <c r="B90" s="47" t="s">
        <v>164</v>
      </c>
      <c r="C90" s="31">
        <f>C91</f>
        <v>22086.3</v>
      </c>
      <c r="D90" s="31">
        <f>D91</f>
        <v>23820.1</v>
      </c>
      <c r="E90" s="31">
        <f>E91</f>
        <v>26119.7</v>
      </c>
      <c r="F90" s="28"/>
      <c r="G90" s="6"/>
      <c r="H90" s="7"/>
      <c r="I90" s="6"/>
      <c r="J90" s="7"/>
      <c r="K90" s="6"/>
      <c r="L90" s="8"/>
      <c r="M90" s="9"/>
    </row>
    <row r="91" spans="1:13" ht="99" customHeight="1">
      <c r="A91" s="45" t="s">
        <v>165</v>
      </c>
      <c r="B91" s="47" t="s">
        <v>166</v>
      </c>
      <c r="C91" s="31">
        <v>22086.3</v>
      </c>
      <c r="D91" s="31">
        <v>23820.1</v>
      </c>
      <c r="E91" s="27">
        <v>26119.7</v>
      </c>
      <c r="F91" s="28"/>
      <c r="G91" s="6"/>
      <c r="H91" s="7"/>
      <c r="I91" s="6"/>
      <c r="J91" s="7"/>
      <c r="K91" s="6"/>
      <c r="L91" s="8"/>
      <c r="M91" s="9"/>
    </row>
    <row r="92" spans="1:13" ht="35.25" customHeight="1">
      <c r="A92" s="32" t="s">
        <v>167</v>
      </c>
      <c r="B92" s="47" t="s">
        <v>168</v>
      </c>
      <c r="C92" s="31">
        <f aca="true" t="shared" si="4" ref="C92:E93">C93</f>
        <v>33769.2</v>
      </c>
      <c r="D92" s="31">
        <f t="shared" si="4"/>
        <v>15382</v>
      </c>
      <c r="E92" s="31">
        <f t="shared" si="4"/>
        <v>23723</v>
      </c>
      <c r="F92" s="28"/>
      <c r="G92" s="6"/>
      <c r="H92" s="7"/>
      <c r="I92" s="6"/>
      <c r="J92" s="7"/>
      <c r="K92" s="6"/>
      <c r="L92" s="8"/>
      <c r="M92" s="9"/>
    </row>
    <row r="93" spans="1:13" ht="24" customHeight="1">
      <c r="A93" s="32" t="s">
        <v>169</v>
      </c>
      <c r="B93" s="47" t="s">
        <v>170</v>
      </c>
      <c r="C93" s="31">
        <f t="shared" si="4"/>
        <v>33769.2</v>
      </c>
      <c r="D93" s="31">
        <f t="shared" si="4"/>
        <v>15382</v>
      </c>
      <c r="E93" s="31">
        <f t="shared" si="4"/>
        <v>23723</v>
      </c>
      <c r="F93" s="28"/>
      <c r="G93" s="6"/>
      <c r="H93" s="7"/>
      <c r="I93" s="6"/>
      <c r="J93" s="7"/>
      <c r="K93" s="6"/>
      <c r="L93" s="8"/>
      <c r="M93" s="9"/>
    </row>
    <row r="94" spans="1:13" ht="38.25" customHeight="1">
      <c r="A94" s="32" t="s">
        <v>171</v>
      </c>
      <c r="B94" s="47" t="s">
        <v>172</v>
      </c>
      <c r="C94" s="31">
        <v>33769.2</v>
      </c>
      <c r="D94" s="31">
        <v>15382</v>
      </c>
      <c r="E94" s="27">
        <v>23723</v>
      </c>
      <c r="F94" s="28"/>
      <c r="G94" s="6"/>
      <c r="H94" s="7"/>
      <c r="I94" s="6"/>
      <c r="J94" s="7"/>
      <c r="K94" s="6"/>
      <c r="L94" s="8"/>
      <c r="M94" s="9"/>
    </row>
    <row r="95" spans="1:13" ht="36" customHeight="1">
      <c r="A95" s="32" t="s">
        <v>173</v>
      </c>
      <c r="B95" s="47" t="s">
        <v>97</v>
      </c>
      <c r="C95" s="31">
        <f>C96</f>
        <v>2292617.5999999996</v>
      </c>
      <c r="D95" s="31">
        <f>D96</f>
        <v>1344366.0999999999</v>
      </c>
      <c r="E95" s="27">
        <f>E96</f>
        <v>1368546.7999999998</v>
      </c>
      <c r="F95" s="28"/>
      <c r="G95" s="6"/>
      <c r="H95" s="7"/>
      <c r="I95" s="6"/>
      <c r="J95" s="7"/>
      <c r="K95" s="6"/>
      <c r="L95" s="8"/>
      <c r="M95" s="9"/>
    </row>
    <row r="96" spans="1:13" ht="50.25" customHeight="1">
      <c r="A96" s="32" t="s">
        <v>174</v>
      </c>
      <c r="B96" s="47" t="s">
        <v>175</v>
      </c>
      <c r="C96" s="31">
        <f>C97+C113</f>
        <v>2292617.5999999996</v>
      </c>
      <c r="D96" s="31">
        <f>D97+D113</f>
        <v>1344366.0999999999</v>
      </c>
      <c r="E96" s="31">
        <f>E97+E113</f>
        <v>1368546.7999999998</v>
      </c>
      <c r="F96" s="28"/>
      <c r="G96" s="6"/>
      <c r="H96" s="7"/>
      <c r="I96" s="6"/>
      <c r="J96" s="7"/>
      <c r="K96" s="6"/>
      <c r="L96" s="8"/>
      <c r="M96" s="9"/>
    </row>
    <row r="97" spans="1:13" ht="66" customHeight="1">
      <c r="A97" s="32" t="s">
        <v>176</v>
      </c>
      <c r="B97" s="47" t="s">
        <v>193</v>
      </c>
      <c r="C97" s="31">
        <f>C98+C100+C102+C104+C108+C111</f>
        <v>1142454</v>
      </c>
      <c r="D97" s="31">
        <f>D98+D100+D102+D104+D108+D111</f>
        <v>112649.29999999999</v>
      </c>
      <c r="E97" s="31">
        <f>E98+E100+E102+E104+E108+E111</f>
        <v>22405.2</v>
      </c>
      <c r="F97" s="28"/>
      <c r="G97" s="6"/>
      <c r="H97" s="7"/>
      <c r="I97" s="6"/>
      <c r="J97" s="7"/>
      <c r="K97" s="6"/>
      <c r="L97" s="8"/>
      <c r="M97" s="9"/>
    </row>
    <row r="98" spans="1:13" ht="113.25" customHeight="1">
      <c r="A98" s="32" t="s">
        <v>177</v>
      </c>
      <c r="B98" s="25" t="s">
        <v>178</v>
      </c>
      <c r="C98" s="31"/>
      <c r="D98" s="31">
        <f>D99</f>
        <v>22405.2</v>
      </c>
      <c r="E98" s="31">
        <f>E99</f>
        <v>22405.2</v>
      </c>
      <c r="F98" s="28"/>
      <c r="G98" s="6"/>
      <c r="H98" s="7"/>
      <c r="I98" s="6"/>
      <c r="J98" s="7"/>
      <c r="K98" s="6"/>
      <c r="L98" s="8"/>
      <c r="M98" s="9"/>
    </row>
    <row r="99" spans="1:13" ht="114" customHeight="1">
      <c r="A99" s="32" t="s">
        <v>179</v>
      </c>
      <c r="B99" s="25" t="s">
        <v>180</v>
      </c>
      <c r="C99" s="31"/>
      <c r="D99" s="31">
        <v>22405.2</v>
      </c>
      <c r="E99" s="27">
        <v>22405.2</v>
      </c>
      <c r="F99" s="28"/>
      <c r="G99" s="6"/>
      <c r="H99" s="7"/>
      <c r="I99" s="6"/>
      <c r="J99" s="7"/>
      <c r="K99" s="6"/>
      <c r="L99" s="8"/>
      <c r="M99" s="9"/>
    </row>
    <row r="100" spans="1:13" ht="112.5" customHeight="1">
      <c r="A100" s="32" t="s">
        <v>181</v>
      </c>
      <c r="B100" s="47" t="s">
        <v>182</v>
      </c>
      <c r="C100" s="31">
        <f>C101</f>
        <v>120834</v>
      </c>
      <c r="D100" s="31"/>
      <c r="E100" s="31"/>
      <c r="F100" s="28"/>
      <c r="G100" s="6"/>
      <c r="H100" s="7"/>
      <c r="I100" s="6"/>
      <c r="J100" s="7"/>
      <c r="K100" s="6"/>
      <c r="L100" s="8"/>
      <c r="M100" s="9"/>
    </row>
    <row r="101" spans="1:13" ht="129" customHeight="1">
      <c r="A101" s="32" t="s">
        <v>183</v>
      </c>
      <c r="B101" s="47" t="s">
        <v>184</v>
      </c>
      <c r="C101" s="31">
        <v>120834</v>
      </c>
      <c r="D101" s="31"/>
      <c r="E101" s="31"/>
      <c r="F101" s="28"/>
      <c r="G101" s="6"/>
      <c r="H101" s="7"/>
      <c r="I101" s="6"/>
      <c r="J101" s="7"/>
      <c r="K101" s="6"/>
      <c r="L101" s="8"/>
      <c r="M101" s="9"/>
    </row>
    <row r="102" spans="1:13" ht="147" customHeight="1">
      <c r="A102" s="32" t="s">
        <v>189</v>
      </c>
      <c r="B102" s="47" t="s">
        <v>190</v>
      </c>
      <c r="C102" s="31"/>
      <c r="D102" s="31">
        <f>D103</f>
        <v>48500</v>
      </c>
      <c r="E102" s="31"/>
      <c r="F102" s="28"/>
      <c r="G102" s="6"/>
      <c r="H102" s="7"/>
      <c r="I102" s="6"/>
      <c r="J102" s="7"/>
      <c r="K102" s="6"/>
      <c r="L102" s="8"/>
      <c r="M102" s="9"/>
    </row>
    <row r="103" spans="1:13" ht="96.75" customHeight="1">
      <c r="A103" s="32" t="s">
        <v>191</v>
      </c>
      <c r="B103" s="47" t="s">
        <v>192</v>
      </c>
      <c r="C103" s="31"/>
      <c r="D103" s="31">
        <v>48500</v>
      </c>
      <c r="E103" s="31"/>
      <c r="F103" s="28"/>
      <c r="G103" s="6"/>
      <c r="H103" s="7"/>
      <c r="I103" s="6"/>
      <c r="J103" s="7"/>
      <c r="K103" s="6"/>
      <c r="L103" s="8"/>
      <c r="M103" s="9"/>
    </row>
    <row r="104" spans="1:13" ht="189" customHeight="1">
      <c r="A104" s="32" t="s">
        <v>227</v>
      </c>
      <c r="B104" s="47" t="s">
        <v>228</v>
      </c>
      <c r="C104" s="31">
        <f>C105</f>
        <v>988900</v>
      </c>
      <c r="D104" s="31"/>
      <c r="E104" s="31"/>
      <c r="F104" s="28"/>
      <c r="G104" s="6"/>
      <c r="H104" s="7"/>
      <c r="I104" s="6"/>
      <c r="J104" s="7"/>
      <c r="K104" s="6"/>
      <c r="L104" s="8"/>
      <c r="M104" s="9"/>
    </row>
    <row r="105" spans="1:13" ht="172.5" customHeight="1">
      <c r="A105" s="32" t="s">
        <v>229</v>
      </c>
      <c r="B105" s="47" t="s">
        <v>230</v>
      </c>
      <c r="C105" s="31">
        <f>C106+C107</f>
        <v>988900</v>
      </c>
      <c r="D105" s="31"/>
      <c r="E105" s="31"/>
      <c r="F105" s="28"/>
      <c r="G105" s="6"/>
      <c r="H105" s="7"/>
      <c r="I105" s="6"/>
      <c r="J105" s="7"/>
      <c r="K105" s="6"/>
      <c r="L105" s="8"/>
      <c r="M105" s="9"/>
    </row>
    <row r="106" spans="1:13" ht="138.75" customHeight="1">
      <c r="A106" s="32" t="s">
        <v>231</v>
      </c>
      <c r="B106" s="47" t="s">
        <v>232</v>
      </c>
      <c r="C106" s="31">
        <v>593340</v>
      </c>
      <c r="D106" s="31"/>
      <c r="E106" s="31"/>
      <c r="F106" s="28"/>
      <c r="G106" s="6"/>
      <c r="H106" s="7"/>
      <c r="I106" s="6"/>
      <c r="J106" s="7"/>
      <c r="K106" s="6"/>
      <c r="L106" s="8"/>
      <c r="M106" s="9"/>
    </row>
    <row r="107" spans="1:13" ht="149.25" customHeight="1">
      <c r="A107" s="32" t="s">
        <v>233</v>
      </c>
      <c r="B107" s="47" t="s">
        <v>234</v>
      </c>
      <c r="C107" s="31">
        <v>395560</v>
      </c>
      <c r="D107" s="31"/>
      <c r="E107" s="31"/>
      <c r="F107" s="28"/>
      <c r="G107" s="6"/>
      <c r="H107" s="7"/>
      <c r="I107" s="6"/>
      <c r="J107" s="7"/>
      <c r="K107" s="6"/>
      <c r="L107" s="8"/>
      <c r="M107" s="9"/>
    </row>
    <row r="108" spans="1:13" ht="126" customHeight="1">
      <c r="A108" s="32" t="s">
        <v>235</v>
      </c>
      <c r="B108" s="48" t="s">
        <v>237</v>
      </c>
      <c r="C108" s="31">
        <f>C109</f>
        <v>32720</v>
      </c>
      <c r="D108" s="31"/>
      <c r="E108" s="31"/>
      <c r="F108" s="28"/>
      <c r="G108" s="6"/>
      <c r="H108" s="7"/>
      <c r="I108" s="6"/>
      <c r="J108" s="7"/>
      <c r="K108" s="6"/>
      <c r="L108" s="8"/>
      <c r="M108" s="9"/>
    </row>
    <row r="109" spans="1:13" ht="115.5" customHeight="1">
      <c r="A109" s="32" t="s">
        <v>236</v>
      </c>
      <c r="B109" s="49" t="s">
        <v>238</v>
      </c>
      <c r="C109" s="31">
        <f>C110</f>
        <v>32720</v>
      </c>
      <c r="D109" s="31"/>
      <c r="E109" s="31"/>
      <c r="F109" s="28"/>
      <c r="G109" s="6"/>
      <c r="H109" s="7"/>
      <c r="I109" s="6"/>
      <c r="J109" s="7"/>
      <c r="K109" s="6"/>
      <c r="L109" s="8"/>
      <c r="M109" s="9"/>
    </row>
    <row r="110" spans="1:13" ht="96.75" customHeight="1">
      <c r="A110" s="32" t="s">
        <v>239</v>
      </c>
      <c r="B110" s="49" t="s">
        <v>240</v>
      </c>
      <c r="C110" s="31">
        <v>32720</v>
      </c>
      <c r="D110" s="31"/>
      <c r="E110" s="31"/>
      <c r="F110" s="28"/>
      <c r="G110" s="6"/>
      <c r="H110" s="7"/>
      <c r="I110" s="6"/>
      <c r="J110" s="7"/>
      <c r="K110" s="6"/>
      <c r="L110" s="8"/>
      <c r="M110" s="9"/>
    </row>
    <row r="111" spans="1:13" ht="25.5" customHeight="1">
      <c r="A111" s="32" t="s">
        <v>185</v>
      </c>
      <c r="B111" s="47" t="s">
        <v>186</v>
      </c>
      <c r="C111" s="34"/>
      <c r="D111" s="34">
        <f>D112</f>
        <v>41744.1</v>
      </c>
      <c r="E111" s="27"/>
      <c r="F111" s="28"/>
      <c r="G111" s="6"/>
      <c r="H111" s="7"/>
      <c r="I111" s="6"/>
      <c r="J111" s="7"/>
      <c r="K111" s="6"/>
      <c r="L111" s="8"/>
      <c r="M111" s="9"/>
    </row>
    <row r="112" spans="1:13" ht="33.75" customHeight="1">
      <c r="A112" s="32" t="s">
        <v>187</v>
      </c>
      <c r="B112" s="47" t="s">
        <v>188</v>
      </c>
      <c r="C112" s="34"/>
      <c r="D112" s="34">
        <v>41744.1</v>
      </c>
      <c r="E112" s="27"/>
      <c r="F112" s="28"/>
      <c r="G112" s="6"/>
      <c r="H112" s="7"/>
      <c r="I112" s="6"/>
      <c r="J112" s="7"/>
      <c r="K112" s="6"/>
      <c r="L112" s="8"/>
      <c r="M112" s="9"/>
    </row>
    <row r="113" spans="1:13" ht="51.75" customHeight="1">
      <c r="A113" s="24" t="s">
        <v>194</v>
      </c>
      <c r="B113" s="30" t="s">
        <v>195</v>
      </c>
      <c r="C113" s="34">
        <f>C114+C116+C118+C120+C122+C124</f>
        <v>1150163.5999999999</v>
      </c>
      <c r="D113" s="34">
        <f>D114+D116+D118+D120+D122+D124</f>
        <v>1231716.7999999998</v>
      </c>
      <c r="E113" s="34">
        <f>E114+E116+E118+E120+E122+E124</f>
        <v>1346141.5999999999</v>
      </c>
      <c r="F113" s="28"/>
      <c r="G113" s="6"/>
      <c r="H113" s="7"/>
      <c r="I113" s="6"/>
      <c r="J113" s="7"/>
      <c r="K113" s="6"/>
      <c r="L113" s="8"/>
      <c r="M113" s="9"/>
    </row>
    <row r="114" spans="1:13" ht="51" customHeight="1">
      <c r="A114" s="24" t="s">
        <v>196</v>
      </c>
      <c r="B114" s="30" t="s">
        <v>197</v>
      </c>
      <c r="C114" s="34">
        <f>C115</f>
        <v>19780.4</v>
      </c>
      <c r="D114" s="34">
        <f>D115</f>
        <v>21920.1</v>
      </c>
      <c r="E114" s="34">
        <f>E115</f>
        <v>23689.5</v>
      </c>
      <c r="F114" s="28"/>
      <c r="G114" s="6"/>
      <c r="H114" s="7"/>
      <c r="I114" s="6"/>
      <c r="J114" s="7"/>
      <c r="K114" s="6"/>
      <c r="L114" s="8"/>
      <c r="M114" s="9"/>
    </row>
    <row r="115" spans="1:13" ht="66.75" customHeight="1">
      <c r="A115" s="24" t="s">
        <v>198</v>
      </c>
      <c r="B115" s="30" t="s">
        <v>199</v>
      </c>
      <c r="C115" s="34">
        <v>19780.4</v>
      </c>
      <c r="D115" s="34">
        <v>21920.1</v>
      </c>
      <c r="E115" s="27">
        <v>23689.5</v>
      </c>
      <c r="F115" s="28"/>
      <c r="G115" s="6"/>
      <c r="H115" s="7"/>
      <c r="I115" s="6"/>
      <c r="J115" s="7"/>
      <c r="K115" s="6"/>
      <c r="L115" s="8"/>
      <c r="M115" s="9"/>
    </row>
    <row r="116" spans="1:13" ht="81" customHeight="1">
      <c r="A116" s="42" t="s">
        <v>200</v>
      </c>
      <c r="B116" s="30" t="s">
        <v>201</v>
      </c>
      <c r="C116" s="34">
        <f>C117</f>
        <v>22948</v>
      </c>
      <c r="D116" s="34">
        <f>D117</f>
        <v>22948</v>
      </c>
      <c r="E116" s="34">
        <f>E117</f>
        <v>22948</v>
      </c>
      <c r="F116" s="28"/>
      <c r="G116" s="6"/>
      <c r="H116" s="7"/>
      <c r="I116" s="6"/>
      <c r="J116" s="7"/>
      <c r="K116" s="6"/>
      <c r="L116" s="8"/>
      <c r="M116" s="9"/>
    </row>
    <row r="117" spans="1:13" ht="83.25" customHeight="1">
      <c r="A117" s="24" t="s">
        <v>202</v>
      </c>
      <c r="B117" s="30" t="s">
        <v>203</v>
      </c>
      <c r="C117" s="34">
        <v>22948</v>
      </c>
      <c r="D117" s="34">
        <v>22948</v>
      </c>
      <c r="E117" s="27">
        <v>22948</v>
      </c>
      <c r="F117" s="28"/>
      <c r="G117" s="6"/>
      <c r="H117" s="7"/>
      <c r="I117" s="6"/>
      <c r="J117" s="7"/>
      <c r="K117" s="6"/>
      <c r="L117" s="8"/>
      <c r="M117" s="9"/>
    </row>
    <row r="118" spans="1:13" ht="82.5" customHeight="1">
      <c r="A118" s="24" t="s">
        <v>204</v>
      </c>
      <c r="B118" s="30" t="s">
        <v>205</v>
      </c>
      <c r="C118" s="34">
        <f>C119</f>
        <v>12599.3</v>
      </c>
      <c r="D118" s="34">
        <f>D119</f>
        <v>14298.3</v>
      </c>
      <c r="E118" s="34">
        <f>E119</f>
        <v>15728.4</v>
      </c>
      <c r="F118" s="28"/>
      <c r="G118" s="6"/>
      <c r="H118" s="7"/>
      <c r="I118" s="6"/>
      <c r="J118" s="7"/>
      <c r="K118" s="6"/>
      <c r="L118" s="8"/>
      <c r="M118" s="9"/>
    </row>
    <row r="119" spans="1:13" ht="84" customHeight="1">
      <c r="A119" s="24" t="s">
        <v>206</v>
      </c>
      <c r="B119" s="30" t="s">
        <v>207</v>
      </c>
      <c r="C119" s="34">
        <f>1683.5+5846.2+5069.6</f>
        <v>12599.3</v>
      </c>
      <c r="D119" s="34">
        <f>1909.2+6629.7+5759.4</f>
        <v>14298.3</v>
      </c>
      <c r="E119" s="27">
        <f>2100.1+7292.7+6335.6</f>
        <v>15728.4</v>
      </c>
      <c r="F119" s="28"/>
      <c r="G119" s="6"/>
      <c r="H119" s="7"/>
      <c r="I119" s="6"/>
      <c r="J119" s="7"/>
      <c r="K119" s="6"/>
      <c r="L119" s="8"/>
      <c r="M119" s="9"/>
    </row>
    <row r="120" spans="1:13" ht="191.25" customHeight="1">
      <c r="A120" s="24" t="s">
        <v>223</v>
      </c>
      <c r="B120" s="30" t="s">
        <v>225</v>
      </c>
      <c r="C120" s="34">
        <f>C121</f>
        <v>29274.2</v>
      </c>
      <c r="D120" s="34">
        <f>D121</f>
        <v>30179.6</v>
      </c>
      <c r="E120" s="27">
        <f>E121</f>
        <v>30179.6</v>
      </c>
      <c r="F120" s="28"/>
      <c r="G120" s="6"/>
      <c r="H120" s="7"/>
      <c r="I120" s="6"/>
      <c r="J120" s="7"/>
      <c r="K120" s="6"/>
      <c r="L120" s="8"/>
      <c r="M120" s="9"/>
    </row>
    <row r="121" spans="1:13" ht="176.25" customHeight="1">
      <c r="A121" s="24" t="s">
        <v>224</v>
      </c>
      <c r="B121" s="30" t="s">
        <v>226</v>
      </c>
      <c r="C121" s="34">
        <f>29974.2-700</f>
        <v>29274.2</v>
      </c>
      <c r="D121" s="34">
        <v>30179.6</v>
      </c>
      <c r="E121" s="27">
        <v>30179.6</v>
      </c>
      <c r="F121" s="28"/>
      <c r="G121" s="6"/>
      <c r="H121" s="7"/>
      <c r="I121" s="6"/>
      <c r="J121" s="7"/>
      <c r="K121" s="6"/>
      <c r="L121" s="8"/>
      <c r="M121" s="9"/>
    </row>
    <row r="122" spans="1:13" ht="130.5" customHeight="1">
      <c r="A122" s="24" t="s">
        <v>219</v>
      </c>
      <c r="B122" s="47" t="s">
        <v>220</v>
      </c>
      <c r="C122" s="34">
        <f>C123</f>
        <v>23390</v>
      </c>
      <c r="D122" s="34"/>
      <c r="E122" s="34"/>
      <c r="F122" s="28"/>
      <c r="G122" s="6"/>
      <c r="H122" s="7"/>
      <c r="I122" s="6"/>
      <c r="J122" s="7"/>
      <c r="K122" s="6"/>
      <c r="L122" s="8"/>
      <c r="M122" s="9"/>
    </row>
    <row r="123" spans="1:13" ht="130.5" customHeight="1">
      <c r="A123" s="24" t="s">
        <v>221</v>
      </c>
      <c r="B123" s="47" t="s">
        <v>222</v>
      </c>
      <c r="C123" s="31">
        <v>23390</v>
      </c>
      <c r="D123" s="31"/>
      <c r="E123" s="27"/>
      <c r="F123" s="28"/>
      <c r="G123" s="6"/>
      <c r="H123" s="7"/>
      <c r="I123" s="6"/>
      <c r="J123" s="7"/>
      <c r="K123" s="6"/>
      <c r="L123" s="8"/>
      <c r="M123" s="9"/>
    </row>
    <row r="124" spans="1:13" ht="24" customHeight="1">
      <c r="A124" s="24" t="s">
        <v>208</v>
      </c>
      <c r="B124" s="30" t="s">
        <v>96</v>
      </c>
      <c r="C124" s="34">
        <f>C125</f>
        <v>1042171.7</v>
      </c>
      <c r="D124" s="34">
        <f>D125</f>
        <v>1142370.7999999998</v>
      </c>
      <c r="E124" s="34">
        <f>E125</f>
        <v>1253596.0999999999</v>
      </c>
      <c r="F124" s="28"/>
      <c r="G124" s="6"/>
      <c r="H124" s="7"/>
      <c r="I124" s="6"/>
      <c r="J124" s="7"/>
      <c r="K124" s="6"/>
      <c r="L124" s="8"/>
      <c r="M124" s="9"/>
    </row>
    <row r="125" spans="1:13" ht="35.25" customHeight="1">
      <c r="A125" s="24" t="s">
        <v>209</v>
      </c>
      <c r="B125" s="30" t="s">
        <v>210</v>
      </c>
      <c r="C125" s="34">
        <f>29080.2+840601+157500.8+8540.5+35431.7+291.7-29974.2+700</f>
        <v>1042171.7</v>
      </c>
      <c r="D125" s="34">
        <f>29979.6+916774.7+175549.1+9670.7+40243+333.3-30179.6</f>
        <v>1142370.7999999998</v>
      </c>
      <c r="E125" s="27">
        <f>29979.6+1008452.3+190033.3+10651.7+44291.7+367.1-30179.6</f>
        <v>1253596.0999999999</v>
      </c>
      <c r="F125" s="28"/>
      <c r="G125" s="6"/>
      <c r="H125" s="7"/>
      <c r="I125" s="6"/>
      <c r="J125" s="7"/>
      <c r="K125" s="6"/>
      <c r="L125" s="8"/>
      <c r="M125" s="9"/>
    </row>
    <row r="126" spans="1:13" ht="27.75" customHeight="1">
      <c r="A126" s="35"/>
      <c r="B126" s="36" t="s">
        <v>93</v>
      </c>
      <c r="C126" s="26">
        <f>C13+C95</f>
        <v>6968334.300000001</v>
      </c>
      <c r="D126" s="26">
        <f>D13+D95</f>
        <v>7727192.999999998</v>
      </c>
      <c r="E126" s="26">
        <f>E13+E95</f>
        <v>8544590.400000002</v>
      </c>
      <c r="F126" s="28"/>
      <c r="G126" s="6"/>
      <c r="H126" s="7"/>
      <c r="I126" s="6"/>
      <c r="J126" s="7"/>
      <c r="K126" s="6"/>
      <c r="L126" s="8"/>
      <c r="M126" s="9"/>
    </row>
    <row r="127" spans="1:13" ht="23.25">
      <c r="A127" s="37"/>
      <c r="B127" s="38"/>
      <c r="C127" s="38"/>
      <c r="D127" s="38"/>
      <c r="E127" s="39"/>
      <c r="F127" s="28"/>
      <c r="G127" s="6"/>
      <c r="H127" s="7"/>
      <c r="I127" s="6"/>
      <c r="J127" s="7"/>
      <c r="K127" s="6"/>
      <c r="L127" s="8"/>
      <c r="M127" s="9"/>
    </row>
    <row r="128" spans="1:11" ht="23.25">
      <c r="A128" s="15" t="s">
        <v>108</v>
      </c>
      <c r="B128" s="15"/>
      <c r="C128" s="15"/>
      <c r="D128" s="15"/>
      <c r="E128" s="15"/>
      <c r="F128" s="15"/>
      <c r="G128" s="3"/>
      <c r="H128" s="3"/>
      <c r="I128" s="3"/>
      <c r="J128" s="3"/>
      <c r="K128" s="3"/>
    </row>
    <row r="129" spans="1:11" ht="23.25">
      <c r="A129" s="15" t="s">
        <v>109</v>
      </c>
      <c r="B129" s="15"/>
      <c r="C129" s="15"/>
      <c r="D129" s="15"/>
      <c r="E129" s="15" t="s">
        <v>110</v>
      </c>
      <c r="F129" s="15"/>
      <c r="G129" s="3"/>
      <c r="H129" s="3"/>
      <c r="I129" s="3"/>
      <c r="J129" s="3"/>
      <c r="K129" s="3"/>
    </row>
    <row r="130" spans="1:11" ht="23.25">
      <c r="A130" s="40"/>
      <c r="B130" s="40"/>
      <c r="C130" s="40"/>
      <c r="D130" s="40"/>
      <c r="E130" s="40"/>
      <c r="F130" s="41"/>
      <c r="G130" s="3"/>
      <c r="H130" s="3"/>
      <c r="I130" s="3"/>
      <c r="J130" s="3"/>
      <c r="K130" s="3"/>
    </row>
    <row r="131" spans="1:11" ht="23.25">
      <c r="A131" s="40"/>
      <c r="B131" s="40"/>
      <c r="C131" s="40"/>
      <c r="D131" s="40"/>
      <c r="E131" s="40"/>
      <c r="F131" s="41"/>
      <c r="G131" s="3"/>
      <c r="H131" s="3"/>
      <c r="I131" s="3"/>
      <c r="J131" s="3"/>
      <c r="K131" s="3"/>
    </row>
    <row r="132" spans="1:11" ht="23.25">
      <c r="A132" s="40"/>
      <c r="B132" s="40"/>
      <c r="C132" s="40"/>
      <c r="D132" s="40"/>
      <c r="E132" s="40"/>
      <c r="F132" s="41"/>
      <c r="G132" s="3"/>
      <c r="H132" s="3"/>
      <c r="I132" s="3"/>
      <c r="J132" s="3"/>
      <c r="K132" s="3"/>
    </row>
    <row r="133" spans="1:11" ht="23.25">
      <c r="A133" s="40"/>
      <c r="B133" s="40"/>
      <c r="C133" s="40"/>
      <c r="D133" s="40"/>
      <c r="E133" s="40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41"/>
      <c r="B173" s="41"/>
      <c r="C173" s="41"/>
      <c r="D173" s="41"/>
      <c r="E173" s="41"/>
      <c r="F173" s="41"/>
      <c r="G173" s="3"/>
      <c r="H173" s="3"/>
      <c r="I173" s="3"/>
      <c r="J173" s="3"/>
      <c r="K173" s="3"/>
    </row>
    <row r="174" spans="1:11" ht="23.25">
      <c r="A174" s="41"/>
      <c r="B174" s="41"/>
      <c r="C174" s="41"/>
      <c r="D174" s="41"/>
      <c r="E174" s="41"/>
      <c r="F174" s="41"/>
      <c r="G174" s="3"/>
      <c r="H174" s="3"/>
      <c r="I174" s="3"/>
      <c r="J174" s="3"/>
      <c r="K174" s="3"/>
    </row>
    <row r="175" spans="1:11" ht="23.25">
      <c r="A175" s="41"/>
      <c r="B175" s="41"/>
      <c r="C175" s="41"/>
      <c r="D175" s="41"/>
      <c r="E175" s="41"/>
      <c r="F175" s="41"/>
      <c r="G175" s="3"/>
      <c r="H175" s="3"/>
      <c r="I175" s="3"/>
      <c r="J175" s="3"/>
      <c r="K175" s="3"/>
    </row>
    <row r="176" spans="1:11" ht="23.25">
      <c r="A176" s="41"/>
      <c r="B176" s="41"/>
      <c r="C176" s="41"/>
      <c r="D176" s="41"/>
      <c r="E176" s="41"/>
      <c r="F176" s="41"/>
      <c r="G176" s="3"/>
      <c r="H176" s="3"/>
      <c r="I176" s="3"/>
      <c r="J176" s="3"/>
      <c r="K176" s="3"/>
    </row>
    <row r="177" spans="1:11" ht="23.25">
      <c r="A177" s="41"/>
      <c r="B177" s="41"/>
      <c r="C177" s="41"/>
      <c r="D177" s="41"/>
      <c r="E177" s="41"/>
      <c r="F177" s="41"/>
      <c r="G177" s="3"/>
      <c r="H177" s="3"/>
      <c r="I177" s="3"/>
      <c r="J177" s="3"/>
      <c r="K177" s="3"/>
    </row>
    <row r="178" spans="1:11" ht="23.25">
      <c r="A178" s="41"/>
      <c r="B178" s="41"/>
      <c r="C178" s="41"/>
      <c r="D178" s="41"/>
      <c r="E178" s="41"/>
      <c r="F178" s="41"/>
      <c r="G178" s="3"/>
      <c r="H178" s="3"/>
      <c r="I178" s="3"/>
      <c r="J178" s="3"/>
      <c r="K178" s="3"/>
    </row>
    <row r="179" spans="1:11" ht="23.25">
      <c r="A179" s="41"/>
      <c r="B179" s="41"/>
      <c r="C179" s="41"/>
      <c r="D179" s="41"/>
      <c r="E179" s="41"/>
      <c r="F179" s="41"/>
      <c r="G179" s="3"/>
      <c r="H179" s="3"/>
      <c r="I179" s="3"/>
      <c r="J179" s="3"/>
      <c r="K179" s="3"/>
    </row>
    <row r="180" spans="1:11" ht="23.25">
      <c r="A180" s="41"/>
      <c r="B180" s="41"/>
      <c r="C180" s="41"/>
      <c r="D180" s="41"/>
      <c r="E180" s="41"/>
      <c r="F180" s="41"/>
      <c r="G180" s="3"/>
      <c r="H180" s="3"/>
      <c r="I180" s="3"/>
      <c r="J180" s="3"/>
      <c r="K180" s="3"/>
    </row>
    <row r="181" spans="1:11" ht="23.25">
      <c r="A181" s="41"/>
      <c r="B181" s="41"/>
      <c r="C181" s="41"/>
      <c r="D181" s="41"/>
      <c r="E181" s="41"/>
      <c r="F181" s="41"/>
      <c r="G181" s="3"/>
      <c r="H181" s="3"/>
      <c r="I181" s="3"/>
      <c r="J181" s="3"/>
      <c r="K181" s="3"/>
    </row>
    <row r="182" spans="1:11" ht="23.25">
      <c r="A182" s="41"/>
      <c r="B182" s="41"/>
      <c r="C182" s="41"/>
      <c r="D182" s="41"/>
      <c r="E182" s="41"/>
      <c r="F182" s="41"/>
      <c r="G182" s="3"/>
      <c r="H182" s="3"/>
      <c r="I182" s="3"/>
      <c r="J182" s="3"/>
      <c r="K182" s="3"/>
    </row>
    <row r="183" spans="1:11" ht="23.25">
      <c r="A183" s="41"/>
      <c r="B183" s="41"/>
      <c r="C183" s="41"/>
      <c r="D183" s="41"/>
      <c r="E183" s="41"/>
      <c r="F183" s="41"/>
      <c r="G183" s="3"/>
      <c r="H183" s="3"/>
      <c r="I183" s="3"/>
      <c r="J183" s="3"/>
      <c r="K183" s="3"/>
    </row>
    <row r="184" spans="1:11" ht="23.25">
      <c r="A184" s="41"/>
      <c r="B184" s="41"/>
      <c r="C184" s="41"/>
      <c r="D184" s="41"/>
      <c r="E184" s="41"/>
      <c r="F184" s="41"/>
      <c r="G184" s="3"/>
      <c r="H184" s="3"/>
      <c r="I184" s="3"/>
      <c r="J184" s="3"/>
      <c r="K184" s="3"/>
    </row>
    <row r="185" spans="1:11" ht="23.25">
      <c r="A185" s="41"/>
      <c r="B185" s="41"/>
      <c r="C185" s="41"/>
      <c r="D185" s="41"/>
      <c r="E185" s="41"/>
      <c r="F185" s="41"/>
      <c r="G185" s="3"/>
      <c r="H185" s="3"/>
      <c r="I185" s="3"/>
      <c r="J185" s="3"/>
      <c r="K185" s="3"/>
    </row>
    <row r="186" spans="1:11" ht="23.25">
      <c r="A186" s="41"/>
      <c r="B186" s="41"/>
      <c r="C186" s="41"/>
      <c r="D186" s="41"/>
      <c r="E186" s="41"/>
      <c r="F186" s="41"/>
      <c r="G186" s="3"/>
      <c r="H186" s="3"/>
      <c r="I186" s="3"/>
      <c r="J186" s="3"/>
      <c r="K186" s="3"/>
    </row>
    <row r="187" spans="1:11" ht="23.25">
      <c r="A187" s="41"/>
      <c r="B187" s="41"/>
      <c r="C187" s="41"/>
      <c r="D187" s="41"/>
      <c r="E187" s="41"/>
      <c r="F187" s="41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10"/>
      <c r="B272" s="10"/>
      <c r="C272" s="10"/>
      <c r="D272" s="10"/>
      <c r="E272" s="10"/>
      <c r="F272" s="10"/>
      <c r="G272" s="3"/>
      <c r="H272" s="3"/>
      <c r="I272" s="3"/>
      <c r="J272" s="3"/>
      <c r="K272" s="3"/>
    </row>
    <row r="273" spans="1:11" ht="23.25">
      <c r="A273" s="10"/>
      <c r="B273" s="10"/>
      <c r="C273" s="10"/>
      <c r="D273" s="10"/>
      <c r="E273" s="10"/>
      <c r="F273" s="10"/>
      <c r="G273" s="3"/>
      <c r="H273" s="3"/>
      <c r="I273" s="3"/>
      <c r="J273" s="3"/>
      <c r="K273" s="3"/>
    </row>
    <row r="274" spans="1:11" ht="23.25">
      <c r="A274" s="10"/>
      <c r="B274" s="10"/>
      <c r="C274" s="10"/>
      <c r="D274" s="10"/>
      <c r="E274" s="10"/>
      <c r="F274" s="10"/>
      <c r="G274" s="3"/>
      <c r="H274" s="3"/>
      <c r="I274" s="3"/>
      <c r="J274" s="3"/>
      <c r="K274" s="3"/>
    </row>
    <row r="275" spans="1:11" ht="23.25">
      <c r="A275" s="10"/>
      <c r="B275" s="10"/>
      <c r="C275" s="10"/>
      <c r="D275" s="10"/>
      <c r="E275" s="10"/>
      <c r="F275" s="10"/>
      <c r="G275" s="3"/>
      <c r="H275" s="3"/>
      <c r="I275" s="3"/>
      <c r="J275" s="3"/>
      <c r="K275" s="3"/>
    </row>
    <row r="276" spans="1:11" ht="23.25">
      <c r="A276" s="10"/>
      <c r="B276" s="10"/>
      <c r="C276" s="10"/>
      <c r="D276" s="10"/>
      <c r="E276" s="10"/>
      <c r="F276" s="10"/>
      <c r="G276" s="3"/>
      <c r="H276" s="3"/>
      <c r="I276" s="3"/>
      <c r="J276" s="3"/>
      <c r="K276" s="3"/>
    </row>
    <row r="277" spans="1:11" ht="23.25">
      <c r="A277" s="10"/>
      <c r="B277" s="10"/>
      <c r="C277" s="10"/>
      <c r="D277" s="10"/>
      <c r="E277" s="10"/>
      <c r="F277" s="10"/>
      <c r="G277" s="3"/>
      <c r="H277" s="3"/>
      <c r="I277" s="3"/>
      <c r="J277" s="3"/>
      <c r="K277" s="3"/>
    </row>
    <row r="278" spans="1:11" ht="23.25">
      <c r="A278" s="10"/>
      <c r="B278" s="10"/>
      <c r="C278" s="10"/>
      <c r="D278" s="10"/>
      <c r="E278" s="10"/>
      <c r="F278" s="10"/>
      <c r="G278" s="3"/>
      <c r="H278" s="3"/>
      <c r="I278" s="3"/>
      <c r="J278" s="3"/>
      <c r="K278" s="3"/>
    </row>
    <row r="279" spans="1:11" ht="23.25">
      <c r="A279" s="10"/>
      <c r="B279" s="10"/>
      <c r="C279" s="10"/>
      <c r="D279" s="10"/>
      <c r="E279" s="10"/>
      <c r="F279" s="10"/>
      <c r="G279" s="3"/>
      <c r="H279" s="3"/>
      <c r="I279" s="3"/>
      <c r="J279" s="3"/>
      <c r="K279" s="3"/>
    </row>
    <row r="280" spans="1:11" ht="23.25">
      <c r="A280" s="10"/>
      <c r="B280" s="10"/>
      <c r="C280" s="10"/>
      <c r="D280" s="10"/>
      <c r="E280" s="10"/>
      <c r="F280" s="10"/>
      <c r="G280" s="3"/>
      <c r="H280" s="3"/>
      <c r="I280" s="3"/>
      <c r="J280" s="3"/>
      <c r="K280" s="3"/>
    </row>
    <row r="281" spans="1:11" ht="23.25">
      <c r="A281" s="10"/>
      <c r="B281" s="10"/>
      <c r="C281" s="10"/>
      <c r="D281" s="10"/>
      <c r="E281" s="10"/>
      <c r="F281" s="10"/>
      <c r="G281" s="3"/>
      <c r="H281" s="3"/>
      <c r="I281" s="3"/>
      <c r="J281" s="3"/>
      <c r="K281" s="3"/>
    </row>
    <row r="282" spans="1:11" ht="23.25">
      <c r="A282" s="10"/>
      <c r="B282" s="10"/>
      <c r="C282" s="10"/>
      <c r="D282" s="10"/>
      <c r="E282" s="10"/>
      <c r="F282" s="10"/>
      <c r="G282" s="3"/>
      <c r="H282" s="3"/>
      <c r="I282" s="3"/>
      <c r="J282" s="3"/>
      <c r="K282" s="3"/>
    </row>
    <row r="283" spans="1:11" ht="23.25">
      <c r="A283" s="10"/>
      <c r="B283" s="10"/>
      <c r="C283" s="10"/>
      <c r="D283" s="10"/>
      <c r="E283" s="10"/>
      <c r="F283" s="10"/>
      <c r="G283" s="3"/>
      <c r="H283" s="3"/>
      <c r="I283" s="3"/>
      <c r="J283" s="3"/>
      <c r="K283" s="3"/>
    </row>
    <row r="284" spans="1:11" ht="23.25">
      <c r="A284" s="10"/>
      <c r="B284" s="10"/>
      <c r="C284" s="10"/>
      <c r="D284" s="10"/>
      <c r="E284" s="10"/>
      <c r="F284" s="10"/>
      <c r="G284" s="3"/>
      <c r="H284" s="3"/>
      <c r="I284" s="3"/>
      <c r="J284" s="3"/>
      <c r="K284" s="3"/>
    </row>
    <row r="285" spans="1:11" ht="23.25">
      <c r="A285" s="10"/>
      <c r="B285" s="10"/>
      <c r="C285" s="10"/>
      <c r="D285" s="10"/>
      <c r="E285" s="10"/>
      <c r="F285" s="10"/>
      <c r="G285" s="3"/>
      <c r="H285" s="3"/>
      <c r="I285" s="3"/>
      <c r="J285" s="3"/>
      <c r="K285" s="3"/>
    </row>
    <row r="286" spans="1:11" ht="23.25">
      <c r="A286" s="10"/>
      <c r="B286" s="10"/>
      <c r="C286" s="10"/>
      <c r="D286" s="10"/>
      <c r="E286" s="10"/>
      <c r="F286" s="10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23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23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23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23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23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23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23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23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23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23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23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23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23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23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23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</sheetData>
  <mergeCells count="8">
    <mergeCell ref="D11:E11"/>
    <mergeCell ref="C1:E1"/>
    <mergeCell ref="C2:E2"/>
    <mergeCell ref="C3:E3"/>
    <mergeCell ref="A9:E9"/>
    <mergeCell ref="C5:E5"/>
    <mergeCell ref="C6:E6"/>
    <mergeCell ref="C7:E7"/>
  </mergeCells>
  <printOptions/>
  <pageMargins left="0.75" right="0.75" top="1" bottom="1" header="0.5" footer="0.5"/>
  <pageSetup fitToHeight="12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3"/>
  <sheetViews>
    <sheetView view="pageBreakPreview" zoomScale="75" zoomScaleNormal="75" zoomScaleSheetLayoutView="75" workbookViewId="0" topLeftCell="A1">
      <selection activeCell="C11" sqref="C11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23.25">
      <c r="A1" s="11"/>
      <c r="B1" s="44"/>
      <c r="C1" s="51" t="s">
        <v>216</v>
      </c>
      <c r="D1" s="51"/>
      <c r="E1" s="51"/>
      <c r="F1" s="44"/>
    </row>
    <row r="2" spans="1:6" ht="23.25">
      <c r="A2" s="44"/>
      <c r="B2" s="44"/>
      <c r="C2" s="51" t="s">
        <v>213</v>
      </c>
      <c r="D2" s="51"/>
      <c r="E2" s="51"/>
      <c r="F2" s="44"/>
    </row>
    <row r="3" spans="1:6" ht="23.25">
      <c r="A3" s="44"/>
      <c r="B3" s="44"/>
      <c r="C3" s="51" t="s">
        <v>214</v>
      </c>
      <c r="D3" s="51"/>
      <c r="E3" s="51"/>
      <c r="F3" s="12"/>
    </row>
    <row r="4" spans="1:6" ht="23.25">
      <c r="A4" s="44"/>
      <c r="B4" s="44"/>
      <c r="C4" s="11"/>
      <c r="D4" s="11"/>
      <c r="E4" s="11"/>
      <c r="F4" s="12"/>
    </row>
    <row r="5" spans="1:12" ht="31.5" customHeight="1">
      <c r="A5" s="52" t="s">
        <v>212</v>
      </c>
      <c r="B5" s="52"/>
      <c r="C5" s="52"/>
      <c r="D5" s="52"/>
      <c r="E5" s="52"/>
      <c r="F5" s="14"/>
      <c r="G5" s="2"/>
      <c r="H5" s="2"/>
      <c r="I5" s="2"/>
      <c r="J5" s="2"/>
      <c r="K5" s="2"/>
      <c r="L5" s="2"/>
    </row>
    <row r="6" spans="1:12" ht="17.25" customHeight="1">
      <c r="A6" s="13"/>
      <c r="B6" s="13"/>
      <c r="C6" s="13"/>
      <c r="D6" s="13"/>
      <c r="E6" s="13"/>
      <c r="F6" s="14"/>
      <c r="G6" s="2"/>
      <c r="H6" s="2"/>
      <c r="I6" s="2"/>
      <c r="J6" s="2"/>
      <c r="K6" s="2"/>
      <c r="L6" s="2"/>
    </row>
    <row r="7" spans="1:11" ht="23.25">
      <c r="A7" s="15"/>
      <c r="B7" s="16"/>
      <c r="C7" s="16"/>
      <c r="D7" s="50" t="s">
        <v>215</v>
      </c>
      <c r="E7" s="50"/>
      <c r="F7" s="12"/>
      <c r="G7" s="3"/>
      <c r="H7" s="3"/>
      <c r="I7" s="3"/>
      <c r="J7" s="3"/>
      <c r="K7" s="3"/>
    </row>
    <row r="8" spans="1:13" ht="39" customHeight="1">
      <c r="A8" s="17" t="s">
        <v>128</v>
      </c>
      <c r="B8" s="18" t="s">
        <v>98</v>
      </c>
      <c r="C8" s="18" t="s">
        <v>129</v>
      </c>
      <c r="D8" s="18" t="s">
        <v>130</v>
      </c>
      <c r="E8" s="19" t="s">
        <v>131</v>
      </c>
      <c r="F8" s="20"/>
      <c r="G8" s="4"/>
      <c r="H8" s="4"/>
      <c r="I8" s="4"/>
      <c r="J8" s="4"/>
      <c r="K8" s="4"/>
      <c r="L8" s="4"/>
      <c r="M8" s="4"/>
    </row>
    <row r="9" spans="1:13" ht="35.25" customHeight="1">
      <c r="A9" s="24" t="s">
        <v>115</v>
      </c>
      <c r="B9" s="43" t="s">
        <v>114</v>
      </c>
      <c r="C9" s="21">
        <f>C10+C18+C24+C35+C43+C50+C61+C63+C69+C88</f>
        <v>5991716.700000001</v>
      </c>
      <c r="D9" s="21">
        <f>D10+D18+D24+D35+D43+D50+D61+D63+D69+D88</f>
        <v>6382826.8999999985</v>
      </c>
      <c r="E9" s="21">
        <f>E10+E18+E24+E35+E43+E50+E61+E63+E69+E88</f>
        <v>7176043.6000000015</v>
      </c>
      <c r="F9" s="22"/>
      <c r="G9" s="5"/>
      <c r="H9" s="5"/>
      <c r="I9" s="5"/>
      <c r="J9" s="5"/>
      <c r="K9" s="5"/>
      <c r="L9" s="5"/>
      <c r="M9" s="5"/>
    </row>
    <row r="10" spans="1:13" ht="37.5" customHeight="1">
      <c r="A10" s="24" t="s">
        <v>116</v>
      </c>
      <c r="B10" s="25" t="s">
        <v>94</v>
      </c>
      <c r="C10" s="23">
        <f>C11</f>
        <v>3351947.6</v>
      </c>
      <c r="D10" s="23">
        <f>D11</f>
        <v>3980600.3</v>
      </c>
      <c r="E10" s="23">
        <f>E11</f>
        <v>4633486.9</v>
      </c>
      <c r="F10" s="22"/>
      <c r="G10" s="5"/>
      <c r="H10" s="5"/>
      <c r="I10" s="5"/>
      <c r="J10" s="5"/>
      <c r="K10" s="5"/>
      <c r="L10" s="5"/>
      <c r="M10" s="5"/>
    </row>
    <row r="11" spans="1:13" ht="27" customHeight="1">
      <c r="A11" s="27" t="s">
        <v>103</v>
      </c>
      <c r="B11" s="25" t="s">
        <v>90</v>
      </c>
      <c r="C11" s="23">
        <f>C12+C13+C16+C17</f>
        <v>3351947.6</v>
      </c>
      <c r="D11" s="23">
        <f>D12+D13+D16+D17</f>
        <v>3980600.3</v>
      </c>
      <c r="E11" s="23">
        <f>E12+E13+E16+E17</f>
        <v>4633486.9</v>
      </c>
      <c r="F11" s="22"/>
      <c r="G11" s="5"/>
      <c r="H11" s="5"/>
      <c r="I11" s="5"/>
      <c r="J11" s="5"/>
      <c r="K11" s="5"/>
      <c r="L11" s="5"/>
      <c r="M11" s="5"/>
    </row>
    <row r="12" spans="1:13" ht="130.5" customHeight="1">
      <c r="A12" s="42" t="s">
        <v>104</v>
      </c>
      <c r="B12" s="25" t="s">
        <v>117</v>
      </c>
      <c r="C12" s="26">
        <v>63608</v>
      </c>
      <c r="D12" s="26">
        <v>74698.1</v>
      </c>
      <c r="E12" s="27">
        <v>88702.7</v>
      </c>
      <c r="F12" s="22"/>
      <c r="G12" s="5"/>
      <c r="H12" s="5"/>
      <c r="I12" s="5"/>
      <c r="J12" s="5"/>
      <c r="K12" s="5"/>
      <c r="L12" s="5"/>
      <c r="M12" s="5"/>
    </row>
    <row r="13" spans="1:13" ht="96" customHeight="1">
      <c r="A13" s="24" t="s">
        <v>118</v>
      </c>
      <c r="B13" s="25" t="s">
        <v>119</v>
      </c>
      <c r="C13" s="26">
        <f>C14+C15</f>
        <v>3279122.3</v>
      </c>
      <c r="D13" s="26">
        <f>D14+D15</f>
        <v>3896752.1999999997</v>
      </c>
      <c r="E13" s="26">
        <f>E14+E15</f>
        <v>4535684.1</v>
      </c>
      <c r="F13" s="22"/>
      <c r="G13" s="5"/>
      <c r="H13" s="5"/>
      <c r="I13" s="5"/>
      <c r="J13" s="5"/>
      <c r="K13" s="5"/>
      <c r="L13" s="5"/>
      <c r="M13" s="5"/>
    </row>
    <row r="14" spans="1:13" ht="228" customHeight="1">
      <c r="A14" s="24" t="s">
        <v>120</v>
      </c>
      <c r="B14" s="25" t="s">
        <v>121</v>
      </c>
      <c r="C14" s="26">
        <v>3264279</v>
      </c>
      <c r="D14" s="26">
        <v>3882017.4</v>
      </c>
      <c r="E14" s="27">
        <v>4521029.8</v>
      </c>
      <c r="F14" s="22"/>
      <c r="G14" s="5"/>
      <c r="H14" s="5"/>
      <c r="I14" s="5"/>
      <c r="J14" s="5"/>
      <c r="K14" s="5"/>
      <c r="L14" s="5"/>
      <c r="M14" s="5"/>
    </row>
    <row r="15" spans="1:13" ht="209.25" customHeight="1">
      <c r="A15" s="24" t="s">
        <v>122</v>
      </c>
      <c r="B15" s="25" t="s">
        <v>123</v>
      </c>
      <c r="C15" s="26">
        <v>14843.3</v>
      </c>
      <c r="D15" s="26">
        <v>14734.8</v>
      </c>
      <c r="E15" s="27">
        <v>14654.3</v>
      </c>
      <c r="F15" s="22"/>
      <c r="G15" s="5"/>
      <c r="H15" s="5"/>
      <c r="I15" s="5"/>
      <c r="J15" s="5"/>
      <c r="K15" s="5"/>
      <c r="L15" s="5"/>
      <c r="M15" s="5"/>
    </row>
    <row r="16" spans="1:13" ht="96.75" customHeight="1">
      <c r="A16" s="24" t="s">
        <v>124</v>
      </c>
      <c r="B16" s="25" t="s">
        <v>125</v>
      </c>
      <c r="C16" s="26">
        <v>5365.1</v>
      </c>
      <c r="D16" s="26">
        <v>5325.9</v>
      </c>
      <c r="E16" s="27">
        <v>5296.9</v>
      </c>
      <c r="F16" s="28"/>
      <c r="G16" s="6"/>
      <c r="H16" s="7"/>
      <c r="I16" s="6"/>
      <c r="J16" s="7"/>
      <c r="K16" s="6"/>
      <c r="L16" s="8"/>
      <c r="M16" s="9"/>
    </row>
    <row r="17" spans="1:13" ht="179.25" customHeight="1">
      <c r="A17" s="24" t="s">
        <v>126</v>
      </c>
      <c r="B17" s="25" t="s">
        <v>127</v>
      </c>
      <c r="C17" s="26">
        <v>3852.2</v>
      </c>
      <c r="D17" s="26">
        <v>3824.1</v>
      </c>
      <c r="E17" s="27">
        <v>3803.2</v>
      </c>
      <c r="F17" s="28"/>
      <c r="G17" s="6"/>
      <c r="H17" s="7"/>
      <c r="I17" s="6"/>
      <c r="J17" s="7"/>
      <c r="K17" s="6"/>
      <c r="L17" s="8"/>
      <c r="M17" s="9"/>
    </row>
    <row r="18" spans="1:13" ht="36.75" customHeight="1">
      <c r="A18" s="24" t="s">
        <v>0</v>
      </c>
      <c r="B18" s="29" t="s">
        <v>91</v>
      </c>
      <c r="C18" s="26">
        <f>C19+C22+C23</f>
        <v>979251.3</v>
      </c>
      <c r="D18" s="26">
        <f>D19+D22+D23</f>
        <v>1042062.3999999999</v>
      </c>
      <c r="E18" s="26">
        <f>E19+E22+E23</f>
        <v>1109923</v>
      </c>
      <c r="F18" s="28"/>
      <c r="G18" s="6"/>
      <c r="H18" s="7"/>
      <c r="I18" s="6"/>
      <c r="J18" s="7"/>
      <c r="K18" s="6"/>
      <c r="L18" s="8"/>
      <c r="M18" s="9"/>
    </row>
    <row r="19" spans="1:13" ht="51" customHeight="1">
      <c r="A19" s="24" t="s">
        <v>1</v>
      </c>
      <c r="B19" s="29" t="s">
        <v>111</v>
      </c>
      <c r="C19" s="26">
        <f>C20+C21</f>
        <v>615795</v>
      </c>
      <c r="D19" s="26">
        <f>D20+D21</f>
        <v>678606.1</v>
      </c>
      <c r="E19" s="26">
        <f>E20+E21</f>
        <v>746466.7</v>
      </c>
      <c r="F19" s="28"/>
      <c r="G19" s="6"/>
      <c r="H19" s="7"/>
      <c r="I19" s="6"/>
      <c r="J19" s="7"/>
      <c r="K19" s="6"/>
      <c r="L19" s="8"/>
      <c r="M19" s="9"/>
    </row>
    <row r="20" spans="1:13" ht="65.25" customHeight="1">
      <c r="A20" s="24" t="s">
        <v>2</v>
      </c>
      <c r="B20" s="29" t="s">
        <v>3</v>
      </c>
      <c r="C20" s="26">
        <v>447067.2</v>
      </c>
      <c r="D20" s="26">
        <v>492668.1</v>
      </c>
      <c r="E20" s="27">
        <v>541934.9</v>
      </c>
      <c r="F20" s="28"/>
      <c r="G20" s="6"/>
      <c r="H20" s="7"/>
      <c r="I20" s="6"/>
      <c r="J20" s="7"/>
      <c r="K20" s="6"/>
      <c r="L20" s="8"/>
      <c r="M20" s="9"/>
    </row>
    <row r="21" spans="1:13" ht="99" customHeight="1">
      <c r="A21" s="24" t="s">
        <v>4</v>
      </c>
      <c r="B21" s="29" t="s">
        <v>5</v>
      </c>
      <c r="C21" s="26">
        <v>168727.8</v>
      </c>
      <c r="D21" s="26">
        <v>185938</v>
      </c>
      <c r="E21" s="27">
        <v>204531.8</v>
      </c>
      <c r="F21" s="28"/>
      <c r="G21" s="6"/>
      <c r="H21" s="7"/>
      <c r="I21" s="6"/>
      <c r="J21" s="7"/>
      <c r="K21" s="6"/>
      <c r="L21" s="8"/>
      <c r="M21" s="9"/>
    </row>
    <row r="22" spans="1:13" ht="50.25" customHeight="1">
      <c r="A22" s="24" t="s">
        <v>6</v>
      </c>
      <c r="B22" s="29" t="s">
        <v>7</v>
      </c>
      <c r="C22" s="26">
        <v>363426.8</v>
      </c>
      <c r="D22" s="26">
        <v>363426.8</v>
      </c>
      <c r="E22" s="27">
        <v>363426.8</v>
      </c>
      <c r="F22" s="28"/>
      <c r="G22" s="6"/>
      <c r="H22" s="7"/>
      <c r="I22" s="6"/>
      <c r="J22" s="7"/>
      <c r="K22" s="6"/>
      <c r="L22" s="8"/>
      <c r="M22" s="9"/>
    </row>
    <row r="23" spans="1:13" ht="34.5" customHeight="1">
      <c r="A23" s="24" t="s">
        <v>8</v>
      </c>
      <c r="B23" s="29" t="s">
        <v>112</v>
      </c>
      <c r="C23" s="26">
        <v>29.5</v>
      </c>
      <c r="D23" s="26">
        <v>29.5</v>
      </c>
      <c r="E23" s="27">
        <v>29.5</v>
      </c>
      <c r="F23" s="28"/>
      <c r="G23" s="6"/>
      <c r="H23" s="7"/>
      <c r="I23" s="6"/>
      <c r="J23" s="7"/>
      <c r="K23" s="6"/>
      <c r="L23" s="8"/>
      <c r="M23" s="9"/>
    </row>
    <row r="24" spans="1:13" ht="23.25">
      <c r="A24" s="24" t="s">
        <v>9</v>
      </c>
      <c r="B24" s="30" t="s">
        <v>92</v>
      </c>
      <c r="C24" s="26">
        <f>C25+C27+C30</f>
        <v>834922.3</v>
      </c>
      <c r="D24" s="26">
        <f>D25+D27+D30</f>
        <v>851110.2</v>
      </c>
      <c r="E24" s="26">
        <f>E25+E27+E30</f>
        <v>868632.9</v>
      </c>
      <c r="F24" s="28"/>
      <c r="G24" s="6"/>
      <c r="H24" s="7"/>
      <c r="I24" s="6"/>
      <c r="J24" s="7"/>
      <c r="K24" s="6"/>
      <c r="L24" s="8"/>
      <c r="M24" s="9"/>
    </row>
    <row r="25" spans="1:13" ht="31.5" customHeight="1">
      <c r="A25" s="24" t="s">
        <v>10</v>
      </c>
      <c r="B25" s="30" t="s">
        <v>100</v>
      </c>
      <c r="C25" s="26">
        <f>C26</f>
        <v>36554</v>
      </c>
      <c r="D25" s="26">
        <f>D26</f>
        <v>42951</v>
      </c>
      <c r="E25" s="26">
        <f>E26</f>
        <v>50467.4</v>
      </c>
      <c r="F25" s="28"/>
      <c r="G25" s="6"/>
      <c r="H25" s="7"/>
      <c r="I25" s="6"/>
      <c r="J25" s="7"/>
      <c r="K25" s="6"/>
      <c r="L25" s="8"/>
      <c r="M25" s="9"/>
    </row>
    <row r="26" spans="1:13" ht="90" customHeight="1">
      <c r="A26" s="24" t="s">
        <v>11</v>
      </c>
      <c r="B26" s="30" t="s">
        <v>12</v>
      </c>
      <c r="C26" s="26">
        <v>36554</v>
      </c>
      <c r="D26" s="26">
        <v>42951</v>
      </c>
      <c r="E26" s="27">
        <v>50467.4</v>
      </c>
      <c r="F26" s="28"/>
      <c r="G26" s="6"/>
      <c r="H26" s="7"/>
      <c r="I26" s="6"/>
      <c r="J26" s="7"/>
      <c r="K26" s="6"/>
      <c r="L26" s="8"/>
      <c r="M26" s="9"/>
    </row>
    <row r="27" spans="1:13" ht="21" customHeight="1">
      <c r="A27" s="24" t="s">
        <v>13</v>
      </c>
      <c r="B27" s="30" t="s">
        <v>105</v>
      </c>
      <c r="C27" s="26">
        <f>C28+C29</f>
        <v>353325.3</v>
      </c>
      <c r="D27" s="26">
        <f>D28+D29</f>
        <v>353325.3</v>
      </c>
      <c r="E27" s="26">
        <f>E28+E29</f>
        <v>353325.3</v>
      </c>
      <c r="F27" s="28"/>
      <c r="G27" s="6"/>
      <c r="H27" s="7"/>
      <c r="I27" s="6"/>
      <c r="J27" s="7"/>
      <c r="K27" s="6"/>
      <c r="L27" s="8"/>
      <c r="M27" s="9"/>
    </row>
    <row r="28" spans="1:13" ht="51" customHeight="1">
      <c r="A28" s="24" t="s">
        <v>14</v>
      </c>
      <c r="B28" s="30" t="s">
        <v>15</v>
      </c>
      <c r="C28" s="26">
        <v>350775.3</v>
      </c>
      <c r="D28" s="26">
        <v>350775.3</v>
      </c>
      <c r="E28" s="27">
        <v>350775.3</v>
      </c>
      <c r="F28" s="28"/>
      <c r="G28" s="6"/>
      <c r="H28" s="7"/>
      <c r="I28" s="6"/>
      <c r="J28" s="7"/>
      <c r="K28" s="6"/>
      <c r="L28" s="8"/>
      <c r="M28" s="9"/>
    </row>
    <row r="29" spans="1:13" ht="64.5" customHeight="1">
      <c r="A29" s="24" t="s">
        <v>16</v>
      </c>
      <c r="B29" s="30" t="s">
        <v>17</v>
      </c>
      <c r="C29" s="26">
        <v>2550</v>
      </c>
      <c r="D29" s="26">
        <v>2550</v>
      </c>
      <c r="E29" s="27">
        <v>2550</v>
      </c>
      <c r="F29" s="28"/>
      <c r="G29" s="6"/>
      <c r="H29" s="7"/>
      <c r="I29" s="6"/>
      <c r="J29" s="7"/>
      <c r="K29" s="6"/>
      <c r="L29" s="8"/>
      <c r="M29" s="9"/>
    </row>
    <row r="30" spans="1:13" ht="23.25" customHeight="1">
      <c r="A30" s="24" t="s">
        <v>18</v>
      </c>
      <c r="B30" s="30" t="s">
        <v>101</v>
      </c>
      <c r="C30" s="26">
        <f>C31+C33</f>
        <v>445043</v>
      </c>
      <c r="D30" s="26">
        <f>D31+D33</f>
        <v>454833.89999999997</v>
      </c>
      <c r="E30" s="26">
        <f>E31+E33</f>
        <v>464840.2</v>
      </c>
      <c r="F30" s="28"/>
      <c r="G30" s="6"/>
      <c r="H30" s="7"/>
      <c r="I30" s="6"/>
      <c r="J30" s="7"/>
      <c r="K30" s="6"/>
      <c r="L30" s="8"/>
      <c r="M30" s="9"/>
    </row>
    <row r="31" spans="1:13" ht="80.25" customHeight="1">
      <c r="A31" s="24" t="s">
        <v>19</v>
      </c>
      <c r="B31" s="30" t="s">
        <v>20</v>
      </c>
      <c r="C31" s="26">
        <f>C32</f>
        <v>11983.5</v>
      </c>
      <c r="D31" s="26">
        <f>D32</f>
        <v>12247.1</v>
      </c>
      <c r="E31" s="26">
        <f>E32</f>
        <v>12516.5</v>
      </c>
      <c r="F31" s="28"/>
      <c r="G31" s="6"/>
      <c r="H31" s="7"/>
      <c r="I31" s="6"/>
      <c r="J31" s="7"/>
      <c r="K31" s="6"/>
      <c r="L31" s="8"/>
      <c r="M31" s="9"/>
    </row>
    <row r="32" spans="1:13" ht="147" customHeight="1">
      <c r="A32" s="24" t="s">
        <v>21</v>
      </c>
      <c r="B32" s="30" t="s">
        <v>22</v>
      </c>
      <c r="C32" s="26">
        <v>11983.5</v>
      </c>
      <c r="D32" s="26">
        <v>12247.1</v>
      </c>
      <c r="E32" s="27">
        <v>12516.5</v>
      </c>
      <c r="F32" s="28"/>
      <c r="G32" s="6"/>
      <c r="H32" s="7"/>
      <c r="I32" s="6"/>
      <c r="J32" s="7"/>
      <c r="K32" s="6"/>
      <c r="L32" s="8"/>
      <c r="M32" s="9"/>
    </row>
    <row r="33" spans="1:13" ht="83.25" customHeight="1">
      <c r="A33" s="24" t="s">
        <v>23</v>
      </c>
      <c r="B33" s="30" t="s">
        <v>24</v>
      </c>
      <c r="C33" s="26">
        <f>C34</f>
        <v>433059.5</v>
      </c>
      <c r="D33" s="26">
        <f>D34</f>
        <v>442586.8</v>
      </c>
      <c r="E33" s="26">
        <f>E34</f>
        <v>452323.7</v>
      </c>
      <c r="F33" s="28"/>
      <c r="G33" s="6"/>
      <c r="H33" s="7"/>
      <c r="I33" s="6"/>
      <c r="J33" s="7"/>
      <c r="K33" s="6"/>
      <c r="L33" s="8"/>
      <c r="M33" s="9"/>
    </row>
    <row r="34" spans="1:13" ht="149.25" customHeight="1">
      <c r="A34" s="24" t="s">
        <v>25</v>
      </c>
      <c r="B34" s="30" t="s">
        <v>26</v>
      </c>
      <c r="C34" s="26">
        <v>433059.5</v>
      </c>
      <c r="D34" s="26">
        <v>442586.8</v>
      </c>
      <c r="E34" s="27">
        <v>452323.7</v>
      </c>
      <c r="F34" s="28"/>
      <c r="G34" s="6"/>
      <c r="H34" s="7"/>
      <c r="I34" s="6"/>
      <c r="J34" s="7"/>
      <c r="K34" s="6"/>
      <c r="L34" s="8"/>
      <c r="M34" s="9"/>
    </row>
    <row r="35" spans="1:13" ht="36.75" customHeight="1">
      <c r="A35" s="32" t="s">
        <v>27</v>
      </c>
      <c r="B35" s="25" t="s">
        <v>28</v>
      </c>
      <c r="C35" s="31">
        <f>C36+C38</f>
        <v>68407.6</v>
      </c>
      <c r="D35" s="31">
        <f>D36+D38</f>
        <v>75091</v>
      </c>
      <c r="E35" s="31">
        <f>E36+E38</f>
        <v>84260.2</v>
      </c>
      <c r="F35" s="28"/>
      <c r="G35" s="6"/>
      <c r="H35" s="7"/>
      <c r="I35" s="6"/>
      <c r="J35" s="7"/>
      <c r="K35" s="6"/>
      <c r="L35" s="8"/>
      <c r="M35" s="9"/>
    </row>
    <row r="36" spans="1:13" ht="66.75" customHeight="1">
      <c r="A36" s="32" t="s">
        <v>29</v>
      </c>
      <c r="B36" s="25" t="s">
        <v>106</v>
      </c>
      <c r="C36" s="26">
        <f>C37</f>
        <v>26584.7</v>
      </c>
      <c r="D36" s="26">
        <f>D37</f>
        <v>26584.7</v>
      </c>
      <c r="E36" s="26">
        <f>E37</f>
        <v>26584.7</v>
      </c>
      <c r="F36" s="28"/>
      <c r="G36" s="7"/>
      <c r="H36" s="7"/>
      <c r="I36" s="7"/>
      <c r="J36" s="7"/>
      <c r="K36" s="7"/>
      <c r="L36" s="7"/>
      <c r="M36" s="7"/>
    </row>
    <row r="37" spans="1:13" ht="99" customHeight="1">
      <c r="A37" s="32" t="s">
        <v>30</v>
      </c>
      <c r="B37" s="25" t="s">
        <v>31</v>
      </c>
      <c r="C37" s="26">
        <v>26584.7</v>
      </c>
      <c r="D37" s="26">
        <v>26584.7</v>
      </c>
      <c r="E37" s="23">
        <v>26584.7</v>
      </c>
      <c r="F37" s="28"/>
      <c r="G37" s="7"/>
      <c r="H37" s="7"/>
      <c r="I37" s="7"/>
      <c r="J37" s="7"/>
      <c r="K37" s="7"/>
      <c r="L37" s="7"/>
      <c r="M37" s="7"/>
    </row>
    <row r="38" spans="1:13" ht="72.75" customHeight="1">
      <c r="A38" s="32" t="s">
        <v>32</v>
      </c>
      <c r="B38" s="25" t="s">
        <v>33</v>
      </c>
      <c r="C38" s="26">
        <f>C39+C40+C41</f>
        <v>41822.9</v>
      </c>
      <c r="D38" s="26">
        <f>D39+D40+D41</f>
        <v>48506.3</v>
      </c>
      <c r="E38" s="26">
        <f>E39+E40+E41</f>
        <v>57675.5</v>
      </c>
      <c r="F38" s="28"/>
      <c r="G38" s="7"/>
      <c r="H38" s="7"/>
      <c r="I38" s="7"/>
      <c r="J38" s="7"/>
      <c r="K38" s="7"/>
      <c r="L38" s="7"/>
      <c r="M38" s="7"/>
    </row>
    <row r="39" spans="1:13" ht="185.25" customHeight="1">
      <c r="A39" s="32" t="s">
        <v>34</v>
      </c>
      <c r="B39" s="25" t="s">
        <v>35</v>
      </c>
      <c r="C39" s="26">
        <v>41202.9</v>
      </c>
      <c r="D39" s="26">
        <v>47886.3</v>
      </c>
      <c r="E39" s="23">
        <v>57055.5</v>
      </c>
      <c r="F39" s="28"/>
      <c r="G39" s="7"/>
      <c r="H39" s="7"/>
      <c r="I39" s="7"/>
      <c r="J39" s="7"/>
      <c r="K39" s="7"/>
      <c r="L39" s="7"/>
      <c r="M39" s="7"/>
    </row>
    <row r="40" spans="1:13" ht="56.25" customHeight="1">
      <c r="A40" s="45" t="s">
        <v>36</v>
      </c>
      <c r="B40" s="25" t="s">
        <v>37</v>
      </c>
      <c r="C40" s="26">
        <v>500</v>
      </c>
      <c r="D40" s="26">
        <v>500</v>
      </c>
      <c r="E40" s="23">
        <v>500</v>
      </c>
      <c r="F40" s="28"/>
      <c r="G40" s="7"/>
      <c r="H40" s="7"/>
      <c r="I40" s="7"/>
      <c r="J40" s="7"/>
      <c r="K40" s="7"/>
      <c r="L40" s="7"/>
      <c r="M40" s="7"/>
    </row>
    <row r="41" spans="1:13" ht="124.5" customHeight="1">
      <c r="A41" s="32" t="s">
        <v>38</v>
      </c>
      <c r="B41" s="25" t="s">
        <v>39</v>
      </c>
      <c r="C41" s="26">
        <f>C42</f>
        <v>120</v>
      </c>
      <c r="D41" s="26">
        <f>D42</f>
        <v>120</v>
      </c>
      <c r="E41" s="26">
        <f>E42</f>
        <v>120</v>
      </c>
      <c r="F41" s="28"/>
      <c r="G41" s="7"/>
      <c r="H41" s="7"/>
      <c r="I41" s="7"/>
      <c r="J41" s="7"/>
      <c r="K41" s="7"/>
      <c r="L41" s="7"/>
      <c r="M41" s="7"/>
    </row>
    <row r="42" spans="1:13" ht="194.25" customHeight="1">
      <c r="A42" s="32" t="s">
        <v>40</v>
      </c>
      <c r="B42" s="25" t="s">
        <v>41</v>
      </c>
      <c r="C42" s="26">
        <v>120</v>
      </c>
      <c r="D42" s="26">
        <v>120</v>
      </c>
      <c r="E42" s="23">
        <v>120</v>
      </c>
      <c r="F42" s="28"/>
      <c r="G42" s="7"/>
      <c r="H42" s="7"/>
      <c r="I42" s="7"/>
      <c r="J42" s="7"/>
      <c r="K42" s="7"/>
      <c r="L42" s="7"/>
      <c r="M42" s="7"/>
    </row>
    <row r="43" spans="1:13" ht="93" customHeight="1">
      <c r="A43" s="32" t="s">
        <v>42</v>
      </c>
      <c r="B43" s="33" t="s">
        <v>43</v>
      </c>
      <c r="C43" s="26">
        <f>C44+C47</f>
        <v>1913.4</v>
      </c>
      <c r="D43" s="26">
        <f>D44+D47</f>
        <v>1866.3</v>
      </c>
      <c r="E43" s="26">
        <f>E44+E47</f>
        <v>1802.2</v>
      </c>
      <c r="F43" s="28"/>
      <c r="G43" s="7"/>
      <c r="H43" s="7"/>
      <c r="I43" s="7"/>
      <c r="J43" s="7"/>
      <c r="K43" s="7"/>
      <c r="L43" s="7"/>
      <c r="M43" s="7"/>
    </row>
    <row r="44" spans="1:13" ht="24" customHeight="1">
      <c r="A44" s="32" t="s">
        <v>44</v>
      </c>
      <c r="B44" s="33" t="s">
        <v>107</v>
      </c>
      <c r="C44" s="26">
        <f aca="true" t="shared" si="0" ref="C44:E45">C45</f>
        <v>946.1</v>
      </c>
      <c r="D44" s="26">
        <f t="shared" si="0"/>
        <v>946.9</v>
      </c>
      <c r="E44" s="26">
        <f t="shared" si="0"/>
        <v>885.1</v>
      </c>
      <c r="F44" s="28"/>
      <c r="G44" s="7"/>
      <c r="H44" s="7"/>
      <c r="I44" s="7"/>
      <c r="J44" s="7"/>
      <c r="K44" s="7"/>
      <c r="L44" s="7"/>
      <c r="M44" s="7"/>
    </row>
    <row r="45" spans="1:13" ht="49.5" customHeight="1">
      <c r="A45" s="32" t="s">
        <v>45</v>
      </c>
      <c r="B45" s="33" t="s">
        <v>46</v>
      </c>
      <c r="C45" s="26">
        <f t="shared" si="0"/>
        <v>946.1</v>
      </c>
      <c r="D45" s="26">
        <f t="shared" si="0"/>
        <v>946.9</v>
      </c>
      <c r="E45" s="26">
        <f t="shared" si="0"/>
        <v>885.1</v>
      </c>
      <c r="F45" s="28"/>
      <c r="G45" s="7"/>
      <c r="H45" s="7"/>
      <c r="I45" s="7"/>
      <c r="J45" s="7"/>
      <c r="K45" s="7"/>
      <c r="L45" s="7"/>
      <c r="M45" s="7"/>
    </row>
    <row r="46" spans="1:13" ht="72.75" customHeight="1">
      <c r="A46" s="32" t="s">
        <v>47</v>
      </c>
      <c r="B46" s="33" t="s">
        <v>48</v>
      </c>
      <c r="C46" s="26">
        <v>946.1</v>
      </c>
      <c r="D46" s="26">
        <v>946.9</v>
      </c>
      <c r="E46" s="23">
        <v>885.1</v>
      </c>
      <c r="F46" s="28"/>
      <c r="G46" s="7"/>
      <c r="H46" s="7"/>
      <c r="I46" s="7"/>
      <c r="J46" s="7"/>
      <c r="K46" s="7"/>
      <c r="L46" s="7"/>
      <c r="M46" s="7"/>
    </row>
    <row r="47" spans="1:13" ht="53.25" customHeight="1">
      <c r="A47" s="32" t="s">
        <v>49</v>
      </c>
      <c r="B47" s="33" t="s">
        <v>50</v>
      </c>
      <c r="C47" s="26">
        <f aca="true" t="shared" si="1" ref="C47:E48">C48</f>
        <v>967.3</v>
      </c>
      <c r="D47" s="26">
        <f t="shared" si="1"/>
        <v>919.4</v>
      </c>
      <c r="E47" s="26">
        <f t="shared" si="1"/>
        <v>917.1</v>
      </c>
      <c r="F47" s="28"/>
      <c r="G47" s="6"/>
      <c r="H47" s="7"/>
      <c r="I47" s="6"/>
      <c r="J47" s="7"/>
      <c r="K47" s="6"/>
      <c r="L47" s="8"/>
      <c r="M47" s="9"/>
    </row>
    <row r="48" spans="1:13" ht="24.75" customHeight="1">
      <c r="A48" s="45" t="s">
        <v>51</v>
      </c>
      <c r="B48" s="33" t="s">
        <v>99</v>
      </c>
      <c r="C48" s="26">
        <f t="shared" si="1"/>
        <v>967.3</v>
      </c>
      <c r="D48" s="26">
        <f t="shared" si="1"/>
        <v>919.4</v>
      </c>
      <c r="E48" s="26">
        <f t="shared" si="1"/>
        <v>917.1</v>
      </c>
      <c r="F48" s="28"/>
      <c r="G48" s="6"/>
      <c r="H48" s="7"/>
      <c r="I48" s="6"/>
      <c r="J48" s="7"/>
      <c r="K48" s="6"/>
      <c r="L48" s="8"/>
      <c r="M48" s="9"/>
    </row>
    <row r="49" spans="1:13" ht="49.5" customHeight="1">
      <c r="A49" s="32" t="s">
        <v>52</v>
      </c>
      <c r="B49" s="33" t="s">
        <v>53</v>
      </c>
      <c r="C49" s="26">
        <v>967.3</v>
      </c>
      <c r="D49" s="26">
        <v>919.4</v>
      </c>
      <c r="E49" s="23">
        <v>917.1</v>
      </c>
      <c r="F49" s="28"/>
      <c r="G49" s="6"/>
      <c r="H49" s="7"/>
      <c r="I49" s="6"/>
      <c r="J49" s="7"/>
      <c r="K49" s="6"/>
      <c r="L49" s="8"/>
      <c r="M49" s="9"/>
    </row>
    <row r="50" spans="1:13" ht="96.75" customHeight="1">
      <c r="A50" s="45" t="s">
        <v>54</v>
      </c>
      <c r="B50" s="25" t="s">
        <v>95</v>
      </c>
      <c r="C50" s="31">
        <f>C51+C58</f>
        <v>322531.4</v>
      </c>
      <c r="D50" s="31">
        <f>D51+D58</f>
        <v>316971.5</v>
      </c>
      <c r="E50" s="31">
        <f>E51+E58</f>
        <v>347211.5</v>
      </c>
      <c r="F50" s="28"/>
      <c r="G50" s="6"/>
      <c r="H50" s="7"/>
      <c r="I50" s="6"/>
      <c r="J50" s="7"/>
      <c r="K50" s="6"/>
      <c r="L50" s="8"/>
      <c r="M50" s="9"/>
    </row>
    <row r="51" spans="1:13" ht="183.75" customHeight="1">
      <c r="A51" s="32" t="s">
        <v>55</v>
      </c>
      <c r="B51" s="25" t="s">
        <v>56</v>
      </c>
      <c r="C51" s="26">
        <f>C52+C54+C56</f>
        <v>273200</v>
      </c>
      <c r="D51" s="26">
        <f>D52+D54+D56</f>
        <v>268200</v>
      </c>
      <c r="E51" s="26">
        <f>E52+E54+E56</f>
        <v>298440</v>
      </c>
      <c r="F51" s="28"/>
      <c r="G51" s="6"/>
      <c r="H51" s="7"/>
      <c r="I51" s="6"/>
      <c r="J51" s="7"/>
      <c r="K51" s="6"/>
      <c r="L51" s="8"/>
      <c r="M51" s="9"/>
    </row>
    <row r="52" spans="1:13" ht="123.75" customHeight="1">
      <c r="A52" s="32" t="s">
        <v>57</v>
      </c>
      <c r="B52" s="25" t="s">
        <v>58</v>
      </c>
      <c r="C52" s="26">
        <f>C53</f>
        <v>245000</v>
      </c>
      <c r="D52" s="26">
        <f>D53</f>
        <v>250000</v>
      </c>
      <c r="E52" s="26">
        <f>E53</f>
        <v>280000</v>
      </c>
      <c r="F52" s="28"/>
      <c r="G52" s="6"/>
      <c r="H52" s="7"/>
      <c r="I52" s="6"/>
      <c r="J52" s="7"/>
      <c r="K52" s="6"/>
      <c r="L52" s="8"/>
      <c r="M52" s="9"/>
    </row>
    <row r="53" spans="1:13" ht="177.75" customHeight="1">
      <c r="A53" s="32" t="s">
        <v>59</v>
      </c>
      <c r="B53" s="25" t="s">
        <v>217</v>
      </c>
      <c r="C53" s="26">
        <v>245000</v>
      </c>
      <c r="D53" s="26">
        <v>250000</v>
      </c>
      <c r="E53" s="27">
        <v>280000</v>
      </c>
      <c r="F53" s="28"/>
      <c r="G53" s="6"/>
      <c r="H53" s="7"/>
      <c r="I53" s="6"/>
      <c r="J53" s="7"/>
      <c r="K53" s="6"/>
      <c r="L53" s="8"/>
      <c r="M53" s="9"/>
    </row>
    <row r="54" spans="1:13" ht="159.75" customHeight="1">
      <c r="A54" s="32" t="s">
        <v>60</v>
      </c>
      <c r="B54" s="25" t="s">
        <v>61</v>
      </c>
      <c r="C54" s="26">
        <f>C55</f>
        <v>12000</v>
      </c>
      <c r="D54" s="26">
        <f>D55</f>
        <v>2000</v>
      </c>
      <c r="E54" s="26">
        <f>E55</f>
        <v>2240</v>
      </c>
      <c r="F54" s="28"/>
      <c r="G54" s="6"/>
      <c r="H54" s="7"/>
      <c r="I54" s="6"/>
      <c r="J54" s="7"/>
      <c r="K54" s="6"/>
      <c r="L54" s="8"/>
      <c r="M54" s="9"/>
    </row>
    <row r="55" spans="1:13" ht="151.5" customHeight="1">
      <c r="A55" s="32" t="s">
        <v>113</v>
      </c>
      <c r="B55" s="25" t="s">
        <v>62</v>
      </c>
      <c r="C55" s="34">
        <v>12000</v>
      </c>
      <c r="D55" s="34">
        <v>2000</v>
      </c>
      <c r="E55" s="27">
        <v>2240</v>
      </c>
      <c r="F55" s="28"/>
      <c r="G55" s="6"/>
      <c r="H55" s="7"/>
      <c r="I55" s="6"/>
      <c r="J55" s="7"/>
      <c r="K55" s="6"/>
      <c r="L55" s="8"/>
      <c r="M55" s="9"/>
    </row>
    <row r="56" spans="1:13" ht="165" customHeight="1">
      <c r="A56" s="32" t="s">
        <v>63</v>
      </c>
      <c r="B56" s="25" t="s">
        <v>64</v>
      </c>
      <c r="C56" s="26">
        <f>C57</f>
        <v>16200</v>
      </c>
      <c r="D56" s="26">
        <f>D57</f>
        <v>16200</v>
      </c>
      <c r="E56" s="26">
        <f>E57</f>
        <v>16200</v>
      </c>
      <c r="F56" s="28"/>
      <c r="G56" s="6"/>
      <c r="H56" s="7"/>
      <c r="I56" s="6"/>
      <c r="J56" s="7"/>
      <c r="K56" s="6"/>
      <c r="L56" s="8"/>
      <c r="M56" s="9"/>
    </row>
    <row r="57" spans="1:13" ht="129" customHeight="1">
      <c r="A57" s="32" t="s">
        <v>65</v>
      </c>
      <c r="B57" s="25" t="s">
        <v>66</v>
      </c>
      <c r="C57" s="26">
        <v>16200</v>
      </c>
      <c r="D57" s="26">
        <v>16200</v>
      </c>
      <c r="E57" s="27">
        <v>16200</v>
      </c>
      <c r="F57" s="28"/>
      <c r="G57" s="6"/>
      <c r="H57" s="7"/>
      <c r="I57" s="6"/>
      <c r="J57" s="7"/>
      <c r="K57" s="6"/>
      <c r="L57" s="8"/>
      <c r="M57" s="9"/>
    </row>
    <row r="58" spans="1:13" ht="175.5" customHeight="1">
      <c r="A58" s="32" t="s">
        <v>67</v>
      </c>
      <c r="B58" s="25" t="s">
        <v>68</v>
      </c>
      <c r="C58" s="26">
        <f aca="true" t="shared" si="2" ref="C58:E59">C59</f>
        <v>49331.4</v>
      </c>
      <c r="D58" s="26">
        <f t="shared" si="2"/>
        <v>48771.5</v>
      </c>
      <c r="E58" s="26">
        <f t="shared" si="2"/>
        <v>48771.5</v>
      </c>
      <c r="F58" s="28"/>
      <c r="G58" s="6"/>
      <c r="H58" s="7"/>
      <c r="I58" s="6"/>
      <c r="J58" s="7"/>
      <c r="K58" s="6"/>
      <c r="L58" s="8"/>
      <c r="M58" s="9"/>
    </row>
    <row r="59" spans="1:13" ht="177.75" customHeight="1">
      <c r="A59" s="32" t="s">
        <v>69</v>
      </c>
      <c r="B59" s="25" t="s">
        <v>70</v>
      </c>
      <c r="C59" s="26">
        <f t="shared" si="2"/>
        <v>49331.4</v>
      </c>
      <c r="D59" s="26">
        <f t="shared" si="2"/>
        <v>48771.5</v>
      </c>
      <c r="E59" s="26">
        <f t="shared" si="2"/>
        <v>48771.5</v>
      </c>
      <c r="F59" s="28"/>
      <c r="G59" s="6"/>
      <c r="H59" s="7"/>
      <c r="I59" s="6"/>
      <c r="J59" s="7"/>
      <c r="K59" s="6"/>
      <c r="L59" s="8"/>
      <c r="M59" s="9"/>
    </row>
    <row r="60" spans="1:13" ht="157.5" customHeight="1">
      <c r="A60" s="32" t="s">
        <v>71</v>
      </c>
      <c r="B60" s="25" t="s">
        <v>72</v>
      </c>
      <c r="C60" s="26">
        <v>49331.4</v>
      </c>
      <c r="D60" s="26">
        <v>48771.5</v>
      </c>
      <c r="E60" s="23">
        <v>48771.5</v>
      </c>
      <c r="F60" s="28"/>
      <c r="G60" s="6"/>
      <c r="H60" s="7"/>
      <c r="I60" s="6"/>
      <c r="J60" s="7"/>
      <c r="K60" s="6"/>
      <c r="L60" s="8"/>
      <c r="M60" s="9"/>
    </row>
    <row r="61" spans="1:13" ht="42" customHeight="1">
      <c r="A61" s="32" t="s">
        <v>73</v>
      </c>
      <c r="B61" s="25" t="s">
        <v>74</v>
      </c>
      <c r="C61" s="26">
        <f>C62</f>
        <v>13316.7</v>
      </c>
      <c r="D61" s="26">
        <f>D62</f>
        <v>14100.1</v>
      </c>
      <c r="E61" s="26">
        <f>E62</f>
        <v>14883.5</v>
      </c>
      <c r="F61" s="28"/>
      <c r="G61" s="6"/>
      <c r="H61" s="7"/>
      <c r="I61" s="6"/>
      <c r="J61" s="7"/>
      <c r="K61" s="6"/>
      <c r="L61" s="8"/>
      <c r="M61" s="9"/>
    </row>
    <row r="62" spans="1:13" ht="36" customHeight="1">
      <c r="A62" s="32" t="s">
        <v>75</v>
      </c>
      <c r="B62" s="25" t="s">
        <v>76</v>
      </c>
      <c r="C62" s="26">
        <v>13316.7</v>
      </c>
      <c r="D62" s="26">
        <v>14100.1</v>
      </c>
      <c r="E62" s="27">
        <v>14883.5</v>
      </c>
      <c r="F62" s="28"/>
      <c r="G62" s="6"/>
      <c r="H62" s="7"/>
      <c r="I62" s="6"/>
      <c r="J62" s="7"/>
      <c r="K62" s="6"/>
      <c r="L62" s="8"/>
      <c r="M62" s="9"/>
    </row>
    <row r="63" spans="1:13" ht="54" customHeight="1">
      <c r="A63" s="32" t="s">
        <v>77</v>
      </c>
      <c r="B63" s="25" t="s">
        <v>78</v>
      </c>
      <c r="C63" s="34">
        <f>C64+C66</f>
        <v>350700</v>
      </c>
      <c r="D63" s="34">
        <f>D64+D66</f>
        <v>20700</v>
      </c>
      <c r="E63" s="34">
        <f>E64+E66</f>
        <v>23100</v>
      </c>
      <c r="F63" s="28"/>
      <c r="G63" s="6"/>
      <c r="H63" s="7"/>
      <c r="I63" s="6"/>
      <c r="J63" s="7"/>
      <c r="K63" s="6"/>
      <c r="L63" s="8"/>
      <c r="M63" s="9"/>
    </row>
    <row r="64" spans="1:13" ht="24" customHeight="1">
      <c r="A64" s="45" t="s">
        <v>79</v>
      </c>
      <c r="B64" s="25" t="s">
        <v>80</v>
      </c>
      <c r="C64" s="34">
        <f>C65</f>
        <v>700</v>
      </c>
      <c r="D64" s="34">
        <f>D65</f>
        <v>700</v>
      </c>
      <c r="E64" s="34">
        <f>E65</f>
        <v>700</v>
      </c>
      <c r="F64" s="28"/>
      <c r="G64" s="6"/>
      <c r="H64" s="7"/>
      <c r="I64" s="6"/>
      <c r="J64" s="7"/>
      <c r="K64" s="6"/>
      <c r="L64" s="8"/>
      <c r="M64" s="9"/>
    </row>
    <row r="65" spans="1:13" ht="50.25" customHeight="1">
      <c r="A65" s="32" t="s">
        <v>81</v>
      </c>
      <c r="B65" s="25" t="s">
        <v>82</v>
      </c>
      <c r="C65" s="34">
        <v>700</v>
      </c>
      <c r="D65" s="34">
        <v>700</v>
      </c>
      <c r="E65" s="27">
        <v>700</v>
      </c>
      <c r="F65" s="28"/>
      <c r="G65" s="6"/>
      <c r="H65" s="7"/>
      <c r="I65" s="6"/>
      <c r="J65" s="7"/>
      <c r="K65" s="6"/>
      <c r="L65" s="8"/>
      <c r="M65" s="9"/>
    </row>
    <row r="66" spans="1:13" ht="117" customHeight="1">
      <c r="A66" s="32" t="s">
        <v>83</v>
      </c>
      <c r="B66" s="25" t="s">
        <v>84</v>
      </c>
      <c r="C66" s="26">
        <f aca="true" t="shared" si="3" ref="C66:E67">C67</f>
        <v>350000</v>
      </c>
      <c r="D66" s="26">
        <f t="shared" si="3"/>
        <v>20000</v>
      </c>
      <c r="E66" s="26">
        <f t="shared" si="3"/>
        <v>22400</v>
      </c>
      <c r="F66" s="28"/>
      <c r="G66" s="6"/>
      <c r="H66" s="7"/>
      <c r="I66" s="6"/>
      <c r="J66" s="7"/>
      <c r="K66" s="6"/>
      <c r="L66" s="8"/>
      <c r="M66" s="9"/>
    </row>
    <row r="67" spans="1:13" ht="63.75" customHeight="1">
      <c r="A67" s="32" t="s">
        <v>85</v>
      </c>
      <c r="B67" s="25" t="s">
        <v>86</v>
      </c>
      <c r="C67" s="26">
        <f t="shared" si="3"/>
        <v>350000</v>
      </c>
      <c r="D67" s="26">
        <f t="shared" si="3"/>
        <v>20000</v>
      </c>
      <c r="E67" s="26">
        <f t="shared" si="3"/>
        <v>22400</v>
      </c>
      <c r="F67" s="28"/>
      <c r="G67" s="6"/>
      <c r="H67" s="7"/>
      <c r="I67" s="6"/>
      <c r="J67" s="7"/>
      <c r="K67" s="6"/>
      <c r="L67" s="8"/>
      <c r="M67" s="9"/>
    </row>
    <row r="68" spans="1:13" ht="96.75" customHeight="1">
      <c r="A68" s="32" t="s">
        <v>87</v>
      </c>
      <c r="B68" s="25" t="s">
        <v>88</v>
      </c>
      <c r="C68" s="26">
        <v>350000</v>
      </c>
      <c r="D68" s="26">
        <v>20000</v>
      </c>
      <c r="E68" s="27">
        <v>22400</v>
      </c>
      <c r="F68" s="28"/>
      <c r="G68" s="6"/>
      <c r="H68" s="7"/>
      <c r="I68" s="6"/>
      <c r="J68" s="7"/>
      <c r="K68" s="6"/>
      <c r="L68" s="8"/>
      <c r="M68" s="9"/>
    </row>
    <row r="69" spans="1:13" ht="38.25" customHeight="1">
      <c r="A69" s="32" t="s">
        <v>89</v>
      </c>
      <c r="B69" s="25" t="s">
        <v>102</v>
      </c>
      <c r="C69" s="26">
        <f>C70+C73+C74+C75+C77+C82+C83+C84+C86</f>
        <v>61376.40000000001</v>
      </c>
      <c r="D69" s="26">
        <f>D70+D73+D74+D75+D77+D82+D83+D84+D86</f>
        <v>64943.1</v>
      </c>
      <c r="E69" s="26">
        <f>E70+E73+E74+E75+E77+E82+E83+E84+E86</f>
        <v>69020.4</v>
      </c>
      <c r="F69" s="28"/>
      <c r="G69" s="6"/>
      <c r="H69" s="7"/>
      <c r="I69" s="6"/>
      <c r="J69" s="7"/>
      <c r="K69" s="6"/>
      <c r="L69" s="8"/>
      <c r="M69" s="9"/>
    </row>
    <row r="70" spans="1:13" ht="58.5" customHeight="1">
      <c r="A70" s="32" t="s">
        <v>132</v>
      </c>
      <c r="B70" s="25" t="s">
        <v>133</v>
      </c>
      <c r="C70" s="26">
        <f>C71+C72</f>
        <v>1032</v>
      </c>
      <c r="D70" s="26">
        <f>D71+D72</f>
        <v>1038</v>
      </c>
      <c r="E70" s="26">
        <f>E71+E72</f>
        <v>1038</v>
      </c>
      <c r="F70" s="28"/>
      <c r="G70" s="6"/>
      <c r="H70" s="7"/>
      <c r="I70" s="6"/>
      <c r="J70" s="7"/>
      <c r="K70" s="6"/>
      <c r="L70" s="8"/>
      <c r="M70" s="9"/>
    </row>
    <row r="71" spans="1:13" ht="143.25" customHeight="1">
      <c r="A71" s="32" t="s">
        <v>134</v>
      </c>
      <c r="B71" s="25" t="s">
        <v>135</v>
      </c>
      <c r="C71" s="26">
        <v>420</v>
      </c>
      <c r="D71" s="26">
        <v>420</v>
      </c>
      <c r="E71" s="27">
        <v>420</v>
      </c>
      <c r="F71" s="28"/>
      <c r="G71" s="6"/>
      <c r="H71" s="7"/>
      <c r="I71" s="6"/>
      <c r="J71" s="7"/>
      <c r="K71" s="6"/>
      <c r="L71" s="8"/>
      <c r="M71" s="9"/>
    </row>
    <row r="72" spans="1:13" ht="129" customHeight="1">
      <c r="A72" s="32" t="s">
        <v>136</v>
      </c>
      <c r="B72" s="25" t="s">
        <v>137</v>
      </c>
      <c r="C72" s="26">
        <v>612</v>
      </c>
      <c r="D72" s="26">
        <v>618</v>
      </c>
      <c r="E72" s="27">
        <v>618</v>
      </c>
      <c r="F72" s="28"/>
      <c r="G72" s="6"/>
      <c r="H72" s="7"/>
      <c r="I72" s="6"/>
      <c r="J72" s="7"/>
      <c r="K72" s="6"/>
      <c r="L72" s="8"/>
      <c r="M72" s="9"/>
    </row>
    <row r="73" spans="1:13" ht="121.5" customHeight="1">
      <c r="A73" s="32" t="s">
        <v>138</v>
      </c>
      <c r="B73" s="25" t="s">
        <v>139</v>
      </c>
      <c r="C73" s="26">
        <v>1629.1</v>
      </c>
      <c r="D73" s="26">
        <v>1632.9</v>
      </c>
      <c r="E73" s="27">
        <v>1638.6</v>
      </c>
      <c r="F73" s="28"/>
      <c r="G73" s="6"/>
      <c r="H73" s="7"/>
      <c r="I73" s="6"/>
      <c r="J73" s="7"/>
      <c r="K73" s="6"/>
      <c r="L73" s="8"/>
      <c r="M73" s="9"/>
    </row>
    <row r="74" spans="1:13" ht="129.75" customHeight="1">
      <c r="A74" s="32" t="s">
        <v>140</v>
      </c>
      <c r="B74" s="25" t="s">
        <v>141</v>
      </c>
      <c r="C74" s="26">
        <v>205.6</v>
      </c>
      <c r="D74" s="26">
        <v>208.7</v>
      </c>
      <c r="E74" s="27">
        <v>210.8</v>
      </c>
      <c r="F74" s="28"/>
      <c r="G74" s="6"/>
      <c r="H74" s="7"/>
      <c r="I74" s="6"/>
      <c r="J74" s="7"/>
      <c r="K74" s="6"/>
      <c r="L74" s="8"/>
      <c r="M74" s="9"/>
    </row>
    <row r="75" spans="1:13" ht="83.25" customHeight="1">
      <c r="A75" s="32" t="s">
        <v>142</v>
      </c>
      <c r="B75" s="25" t="s">
        <v>143</v>
      </c>
      <c r="C75" s="26">
        <f>C76</f>
        <v>82.8</v>
      </c>
      <c r="D75" s="26">
        <f>D76</f>
        <v>90</v>
      </c>
      <c r="E75" s="26">
        <f>E76</f>
        <v>95</v>
      </c>
      <c r="F75" s="28"/>
      <c r="G75" s="6"/>
      <c r="H75" s="7"/>
      <c r="I75" s="6"/>
      <c r="J75" s="7"/>
      <c r="K75" s="6"/>
      <c r="L75" s="8"/>
      <c r="M75" s="9"/>
    </row>
    <row r="76" spans="1:13" ht="105.75" customHeight="1">
      <c r="A76" s="32" t="s">
        <v>144</v>
      </c>
      <c r="B76" s="25" t="s">
        <v>145</v>
      </c>
      <c r="C76" s="26">
        <v>82.8</v>
      </c>
      <c r="D76" s="26">
        <v>90</v>
      </c>
      <c r="E76" s="27">
        <v>95</v>
      </c>
      <c r="F76" s="28"/>
      <c r="G76" s="6"/>
      <c r="H76" s="7"/>
      <c r="I76" s="6"/>
      <c r="J76" s="7"/>
      <c r="K76" s="6"/>
      <c r="L76" s="8"/>
      <c r="M76" s="9"/>
    </row>
    <row r="77" spans="1:13" ht="180" customHeight="1">
      <c r="A77" s="32" t="s">
        <v>146</v>
      </c>
      <c r="B77" s="25" t="s">
        <v>147</v>
      </c>
      <c r="C77" s="26">
        <f>C78+C79+C80+C81</f>
        <v>3614.7</v>
      </c>
      <c r="D77" s="26">
        <f>D78+D79+D80+D81</f>
        <v>3955.2</v>
      </c>
      <c r="E77" s="26">
        <f>E78+E79+E80+E81</f>
        <v>4272.7</v>
      </c>
      <c r="F77" s="28"/>
      <c r="G77" s="6"/>
      <c r="H77" s="7"/>
      <c r="I77" s="6"/>
      <c r="J77" s="7"/>
      <c r="K77" s="6"/>
      <c r="L77" s="8"/>
      <c r="M77" s="9"/>
    </row>
    <row r="78" spans="1:13" ht="51.75" customHeight="1">
      <c r="A78" s="32" t="s">
        <v>148</v>
      </c>
      <c r="B78" s="25" t="s">
        <v>149</v>
      </c>
      <c r="C78" s="26">
        <v>385</v>
      </c>
      <c r="D78" s="26">
        <v>424</v>
      </c>
      <c r="E78" s="27">
        <v>470</v>
      </c>
      <c r="F78" s="28"/>
      <c r="G78" s="6"/>
      <c r="H78" s="7"/>
      <c r="I78" s="6"/>
      <c r="J78" s="7"/>
      <c r="K78" s="6"/>
      <c r="L78" s="8"/>
      <c r="M78" s="9"/>
    </row>
    <row r="79" spans="1:13" ht="67.5" customHeight="1">
      <c r="A79" s="32" t="s">
        <v>150</v>
      </c>
      <c r="B79" s="25" t="s">
        <v>151</v>
      </c>
      <c r="C79" s="26">
        <v>600</v>
      </c>
      <c r="D79" s="26">
        <v>700</v>
      </c>
      <c r="E79" s="27">
        <v>800</v>
      </c>
      <c r="F79" s="28"/>
      <c r="G79" s="6"/>
      <c r="H79" s="7"/>
      <c r="I79" s="6"/>
      <c r="J79" s="7"/>
      <c r="K79" s="6"/>
      <c r="L79" s="8"/>
      <c r="M79" s="9"/>
    </row>
    <row r="80" spans="1:13" ht="65.25" customHeight="1">
      <c r="A80" s="32" t="s">
        <v>152</v>
      </c>
      <c r="B80" s="25" t="s">
        <v>153</v>
      </c>
      <c r="C80" s="26">
        <v>2090</v>
      </c>
      <c r="D80" s="26">
        <v>2271</v>
      </c>
      <c r="E80" s="27">
        <v>2432</v>
      </c>
      <c r="F80" s="28"/>
      <c r="G80" s="6"/>
      <c r="H80" s="7"/>
      <c r="I80" s="6"/>
      <c r="J80" s="7"/>
      <c r="K80" s="6"/>
      <c r="L80" s="8"/>
      <c r="M80" s="9"/>
    </row>
    <row r="81" spans="1:13" ht="50.25" customHeight="1">
      <c r="A81" s="32" t="s">
        <v>154</v>
      </c>
      <c r="B81" s="25" t="s">
        <v>155</v>
      </c>
      <c r="C81" s="26">
        <v>539.7</v>
      </c>
      <c r="D81" s="26">
        <v>560.2</v>
      </c>
      <c r="E81" s="27">
        <v>570.7</v>
      </c>
      <c r="F81" s="28"/>
      <c r="G81" s="6"/>
      <c r="H81" s="7"/>
      <c r="I81" s="6"/>
      <c r="J81" s="7"/>
      <c r="K81" s="6"/>
      <c r="L81" s="8"/>
      <c r="M81" s="9"/>
    </row>
    <row r="82" spans="1:13" ht="110.25" customHeight="1">
      <c r="A82" s="32" t="s">
        <v>156</v>
      </c>
      <c r="B82" s="25" t="s">
        <v>157</v>
      </c>
      <c r="C82" s="26">
        <v>10000</v>
      </c>
      <c r="D82" s="26">
        <v>10000</v>
      </c>
      <c r="E82" s="27">
        <v>10000</v>
      </c>
      <c r="F82" s="28"/>
      <c r="G82" s="6"/>
      <c r="H82" s="7"/>
      <c r="I82" s="6"/>
      <c r="J82" s="7"/>
      <c r="K82" s="6"/>
      <c r="L82" s="8"/>
      <c r="M82" s="9"/>
    </row>
    <row r="83" spans="1:13" ht="65.25" customHeight="1">
      <c r="A83" s="32" t="s">
        <v>158</v>
      </c>
      <c r="B83" s="25" t="s">
        <v>159</v>
      </c>
      <c r="C83" s="26">
        <v>22645.9</v>
      </c>
      <c r="D83" s="26">
        <v>24118.2</v>
      </c>
      <c r="E83" s="27">
        <v>25565.6</v>
      </c>
      <c r="F83" s="28"/>
      <c r="G83" s="6"/>
      <c r="H83" s="7"/>
      <c r="I83" s="6"/>
      <c r="J83" s="7"/>
      <c r="K83" s="6"/>
      <c r="L83" s="8"/>
      <c r="M83" s="9"/>
    </row>
    <row r="84" spans="1:13" ht="106.5" customHeight="1">
      <c r="A84" s="32" t="s">
        <v>160</v>
      </c>
      <c r="B84" s="25" t="s">
        <v>161</v>
      </c>
      <c r="C84" s="31">
        <f>C85</f>
        <v>80</v>
      </c>
      <c r="D84" s="31">
        <f>D85</f>
        <v>80</v>
      </c>
      <c r="E84" s="31">
        <f>E85</f>
        <v>80</v>
      </c>
      <c r="F84" s="28"/>
      <c r="G84" s="6"/>
      <c r="H84" s="7"/>
      <c r="I84" s="6"/>
      <c r="J84" s="7"/>
      <c r="K84" s="6"/>
      <c r="L84" s="8"/>
      <c r="M84" s="9"/>
    </row>
    <row r="85" spans="1:13" ht="124.5" customHeight="1">
      <c r="A85" s="32" t="s">
        <v>162</v>
      </c>
      <c r="B85" s="25" t="s">
        <v>163</v>
      </c>
      <c r="C85" s="31">
        <v>80</v>
      </c>
      <c r="D85" s="31">
        <v>80</v>
      </c>
      <c r="E85" s="27">
        <v>80</v>
      </c>
      <c r="F85" s="28"/>
      <c r="G85" s="6"/>
      <c r="H85" s="7"/>
      <c r="I85" s="6"/>
      <c r="J85" s="7"/>
      <c r="K85" s="6"/>
      <c r="L85" s="8"/>
      <c r="M85" s="9"/>
    </row>
    <row r="86" spans="1:13" ht="57.75" customHeight="1">
      <c r="A86" s="32" t="s">
        <v>211</v>
      </c>
      <c r="B86" s="25" t="s">
        <v>164</v>
      </c>
      <c r="C86" s="31">
        <f>C87</f>
        <v>22086.3</v>
      </c>
      <c r="D86" s="31">
        <f>D87</f>
        <v>23820.1</v>
      </c>
      <c r="E86" s="31">
        <f>E87</f>
        <v>26119.7</v>
      </c>
      <c r="F86" s="28"/>
      <c r="G86" s="6"/>
      <c r="H86" s="7"/>
      <c r="I86" s="6"/>
      <c r="J86" s="7"/>
      <c r="K86" s="6"/>
      <c r="L86" s="8"/>
      <c r="M86" s="9"/>
    </row>
    <row r="87" spans="1:13" ht="84" customHeight="1">
      <c r="A87" s="45" t="s">
        <v>165</v>
      </c>
      <c r="B87" s="25" t="s">
        <v>166</v>
      </c>
      <c r="C87" s="31">
        <v>22086.3</v>
      </c>
      <c r="D87" s="31">
        <v>23820.1</v>
      </c>
      <c r="E87" s="27">
        <v>26119.7</v>
      </c>
      <c r="F87" s="28"/>
      <c r="G87" s="6"/>
      <c r="H87" s="7"/>
      <c r="I87" s="6"/>
      <c r="J87" s="7"/>
      <c r="K87" s="6"/>
      <c r="L87" s="8"/>
      <c r="M87" s="9"/>
    </row>
    <row r="88" spans="1:13" ht="35.25" customHeight="1">
      <c r="A88" s="32" t="s">
        <v>167</v>
      </c>
      <c r="B88" s="25" t="s">
        <v>168</v>
      </c>
      <c r="C88" s="31">
        <f aca="true" t="shared" si="4" ref="C88:E89">C89</f>
        <v>7350</v>
      </c>
      <c r="D88" s="31">
        <f t="shared" si="4"/>
        <v>15382</v>
      </c>
      <c r="E88" s="31">
        <f t="shared" si="4"/>
        <v>23723</v>
      </c>
      <c r="F88" s="28"/>
      <c r="G88" s="6"/>
      <c r="H88" s="7"/>
      <c r="I88" s="6"/>
      <c r="J88" s="7"/>
      <c r="K88" s="6"/>
      <c r="L88" s="8"/>
      <c r="M88" s="9"/>
    </row>
    <row r="89" spans="1:13" ht="24" customHeight="1">
      <c r="A89" s="32" t="s">
        <v>169</v>
      </c>
      <c r="B89" s="25" t="s">
        <v>170</v>
      </c>
      <c r="C89" s="31">
        <f t="shared" si="4"/>
        <v>7350</v>
      </c>
      <c r="D89" s="31">
        <f t="shared" si="4"/>
        <v>15382</v>
      </c>
      <c r="E89" s="31">
        <f t="shared" si="4"/>
        <v>23723</v>
      </c>
      <c r="F89" s="28"/>
      <c r="G89" s="6"/>
      <c r="H89" s="7"/>
      <c r="I89" s="6"/>
      <c r="J89" s="7"/>
      <c r="K89" s="6"/>
      <c r="L89" s="8"/>
      <c r="M89" s="9"/>
    </row>
    <row r="90" spans="1:13" ht="38.25" customHeight="1">
      <c r="A90" s="32" t="s">
        <v>171</v>
      </c>
      <c r="B90" s="25" t="s">
        <v>172</v>
      </c>
      <c r="C90" s="31">
        <v>7350</v>
      </c>
      <c r="D90" s="31">
        <v>15382</v>
      </c>
      <c r="E90" s="27">
        <v>23723</v>
      </c>
      <c r="F90" s="28"/>
      <c r="G90" s="6"/>
      <c r="H90" s="7"/>
      <c r="I90" s="6"/>
      <c r="J90" s="7"/>
      <c r="K90" s="6"/>
      <c r="L90" s="8"/>
      <c r="M90" s="9"/>
    </row>
    <row r="91" spans="1:13" ht="36" customHeight="1">
      <c r="A91" s="32" t="s">
        <v>173</v>
      </c>
      <c r="B91" s="25" t="s">
        <v>97</v>
      </c>
      <c r="C91" s="31">
        <f>C92</f>
        <v>1465655.4999999998</v>
      </c>
      <c r="D91" s="31">
        <f>D92</f>
        <v>1344366.0999999999</v>
      </c>
      <c r="E91" s="27">
        <f>E92</f>
        <v>1368546.7999999998</v>
      </c>
      <c r="F91" s="28"/>
      <c r="G91" s="6"/>
      <c r="H91" s="7"/>
      <c r="I91" s="6"/>
      <c r="J91" s="7"/>
      <c r="K91" s="6"/>
      <c r="L91" s="8"/>
      <c r="M91" s="9"/>
    </row>
    <row r="92" spans="1:13" ht="50.25" customHeight="1">
      <c r="A92" s="32" t="s">
        <v>174</v>
      </c>
      <c r="B92" s="25" t="s">
        <v>175</v>
      </c>
      <c r="C92" s="31">
        <f>C93+C102</f>
        <v>1465655.4999999998</v>
      </c>
      <c r="D92" s="31">
        <f>D93+D102</f>
        <v>1344366.0999999999</v>
      </c>
      <c r="E92" s="31">
        <f>E93+E102</f>
        <v>1368546.7999999998</v>
      </c>
      <c r="F92" s="28"/>
      <c r="G92" s="6"/>
      <c r="H92" s="7"/>
      <c r="I92" s="6"/>
      <c r="J92" s="7"/>
      <c r="K92" s="6"/>
      <c r="L92" s="8"/>
      <c r="M92" s="9"/>
    </row>
    <row r="93" spans="1:13" ht="66" customHeight="1">
      <c r="A93" s="32" t="s">
        <v>176</v>
      </c>
      <c r="B93" s="25" t="s">
        <v>193</v>
      </c>
      <c r="C93" s="31">
        <f>C94+C96+C98+C100</f>
        <v>338522</v>
      </c>
      <c r="D93" s="31">
        <f>D94+D96+D98+D100</f>
        <v>112649.29999999999</v>
      </c>
      <c r="E93" s="31">
        <f>E94+E96+E98+E100</f>
        <v>22405.2</v>
      </c>
      <c r="F93" s="28"/>
      <c r="G93" s="6"/>
      <c r="H93" s="7"/>
      <c r="I93" s="6"/>
      <c r="J93" s="7"/>
      <c r="K93" s="6"/>
      <c r="L93" s="8"/>
      <c r="M93" s="9"/>
    </row>
    <row r="94" spans="1:13" ht="116.25" customHeight="1">
      <c r="A94" s="32" t="s">
        <v>177</v>
      </c>
      <c r="B94" s="25" t="s">
        <v>178</v>
      </c>
      <c r="C94" s="31">
        <f>C95</f>
        <v>21784.3</v>
      </c>
      <c r="D94" s="31">
        <f>D95</f>
        <v>22405.2</v>
      </c>
      <c r="E94" s="31">
        <f>E95</f>
        <v>22405.2</v>
      </c>
      <c r="F94" s="28"/>
      <c r="G94" s="6"/>
      <c r="H94" s="7"/>
      <c r="I94" s="6"/>
      <c r="J94" s="7"/>
      <c r="K94" s="6"/>
      <c r="L94" s="8"/>
      <c r="M94" s="9"/>
    </row>
    <row r="95" spans="1:13" ht="114.75" customHeight="1">
      <c r="A95" s="32" t="s">
        <v>179</v>
      </c>
      <c r="B95" s="25" t="s">
        <v>180</v>
      </c>
      <c r="C95" s="31">
        <v>21784.3</v>
      </c>
      <c r="D95" s="31">
        <v>22405.2</v>
      </c>
      <c r="E95" s="27">
        <v>22405.2</v>
      </c>
      <c r="F95" s="28"/>
      <c r="G95" s="6"/>
      <c r="H95" s="7"/>
      <c r="I95" s="6"/>
      <c r="J95" s="7"/>
      <c r="K95" s="6"/>
      <c r="L95" s="8"/>
      <c r="M95" s="9"/>
    </row>
    <row r="96" spans="1:13" ht="112.5" customHeight="1">
      <c r="A96" s="32" t="s">
        <v>181</v>
      </c>
      <c r="B96" s="25" t="s">
        <v>182</v>
      </c>
      <c r="C96" s="31">
        <f>C97</f>
        <v>201390</v>
      </c>
      <c r="D96" s="31"/>
      <c r="E96" s="31"/>
      <c r="F96" s="28"/>
      <c r="G96" s="6"/>
      <c r="H96" s="7"/>
      <c r="I96" s="6"/>
      <c r="J96" s="7"/>
      <c r="K96" s="6"/>
      <c r="L96" s="8"/>
      <c r="M96" s="9"/>
    </row>
    <row r="97" spans="1:13" ht="122.25" customHeight="1">
      <c r="A97" s="32" t="s">
        <v>183</v>
      </c>
      <c r="B97" s="25" t="s">
        <v>184</v>
      </c>
      <c r="C97" s="31">
        <v>201390</v>
      </c>
      <c r="D97" s="31"/>
      <c r="E97" s="31"/>
      <c r="F97" s="28"/>
      <c r="G97" s="6"/>
      <c r="H97" s="7"/>
      <c r="I97" s="6"/>
      <c r="J97" s="7"/>
      <c r="K97" s="6"/>
      <c r="L97" s="8"/>
      <c r="M97" s="9"/>
    </row>
    <row r="98" spans="1:13" ht="147" customHeight="1">
      <c r="A98" s="32" t="s">
        <v>189</v>
      </c>
      <c r="B98" s="25" t="s">
        <v>190</v>
      </c>
      <c r="C98" s="31">
        <f>C99</f>
        <v>36200</v>
      </c>
      <c r="D98" s="31">
        <f>D99</f>
        <v>48500</v>
      </c>
      <c r="E98" s="31"/>
      <c r="F98" s="28"/>
      <c r="G98" s="6"/>
      <c r="H98" s="7"/>
      <c r="I98" s="6"/>
      <c r="J98" s="7"/>
      <c r="K98" s="6"/>
      <c r="L98" s="8"/>
      <c r="M98" s="9"/>
    </row>
    <row r="99" spans="1:13" ht="96.75" customHeight="1">
      <c r="A99" s="32" t="s">
        <v>191</v>
      </c>
      <c r="B99" s="25" t="s">
        <v>192</v>
      </c>
      <c r="C99" s="31">
        <v>36200</v>
      </c>
      <c r="D99" s="31">
        <v>48500</v>
      </c>
      <c r="E99" s="31"/>
      <c r="F99" s="28"/>
      <c r="G99" s="6"/>
      <c r="H99" s="7"/>
      <c r="I99" s="6"/>
      <c r="J99" s="7"/>
      <c r="K99" s="6"/>
      <c r="L99" s="8"/>
      <c r="M99" s="9"/>
    </row>
    <row r="100" spans="1:13" ht="25.5" customHeight="1">
      <c r="A100" s="32" t="s">
        <v>185</v>
      </c>
      <c r="B100" s="25" t="s">
        <v>186</v>
      </c>
      <c r="C100" s="34">
        <f>C101</f>
        <v>79147.7</v>
      </c>
      <c r="D100" s="34">
        <f>D101</f>
        <v>41744.1</v>
      </c>
      <c r="E100" s="27"/>
      <c r="F100" s="28"/>
      <c r="G100" s="6"/>
      <c r="H100" s="7"/>
      <c r="I100" s="6"/>
      <c r="J100" s="7"/>
      <c r="K100" s="6"/>
      <c r="L100" s="8"/>
      <c r="M100" s="9"/>
    </row>
    <row r="101" spans="1:13" ht="33.75" customHeight="1">
      <c r="A101" s="32" t="s">
        <v>187</v>
      </c>
      <c r="B101" s="25" t="s">
        <v>188</v>
      </c>
      <c r="C101" s="34">
        <v>79147.7</v>
      </c>
      <c r="D101" s="34">
        <v>41744.1</v>
      </c>
      <c r="E101" s="27"/>
      <c r="F101" s="28"/>
      <c r="G101" s="6"/>
      <c r="H101" s="7"/>
      <c r="I101" s="6"/>
      <c r="J101" s="7"/>
      <c r="K101" s="6"/>
      <c r="L101" s="8"/>
      <c r="M101" s="9"/>
    </row>
    <row r="102" spans="1:13" ht="51.75" customHeight="1">
      <c r="A102" s="24" t="s">
        <v>194</v>
      </c>
      <c r="B102" s="29" t="s">
        <v>195</v>
      </c>
      <c r="C102" s="34">
        <f>C103+C105+C107+C109</f>
        <v>1127133.4999999998</v>
      </c>
      <c r="D102" s="34">
        <f>D103+D105+D107+D109</f>
        <v>1231716.7999999998</v>
      </c>
      <c r="E102" s="34">
        <f>E103+E105+E107+E109</f>
        <v>1346141.5999999999</v>
      </c>
      <c r="F102" s="28"/>
      <c r="G102" s="6"/>
      <c r="H102" s="7"/>
      <c r="I102" s="6"/>
      <c r="J102" s="7"/>
      <c r="K102" s="6"/>
      <c r="L102" s="8"/>
      <c r="M102" s="9"/>
    </row>
    <row r="103" spans="1:13" ht="51" customHeight="1">
      <c r="A103" s="24" t="s">
        <v>196</v>
      </c>
      <c r="B103" s="29" t="s">
        <v>197</v>
      </c>
      <c r="C103" s="34">
        <f>C104</f>
        <v>19780.4</v>
      </c>
      <c r="D103" s="34">
        <f>D104</f>
        <v>21920.1</v>
      </c>
      <c r="E103" s="34">
        <f>E104</f>
        <v>23689.5</v>
      </c>
      <c r="F103" s="28"/>
      <c r="G103" s="6"/>
      <c r="H103" s="7"/>
      <c r="I103" s="6"/>
      <c r="J103" s="7"/>
      <c r="K103" s="6"/>
      <c r="L103" s="8"/>
      <c r="M103" s="9"/>
    </row>
    <row r="104" spans="1:13" ht="66.75" customHeight="1">
      <c r="A104" s="24" t="s">
        <v>198</v>
      </c>
      <c r="B104" s="29" t="s">
        <v>199</v>
      </c>
      <c r="C104" s="34">
        <v>19780.4</v>
      </c>
      <c r="D104" s="34">
        <v>21920.1</v>
      </c>
      <c r="E104" s="27">
        <v>23689.5</v>
      </c>
      <c r="F104" s="28"/>
      <c r="G104" s="6"/>
      <c r="H104" s="7"/>
      <c r="I104" s="6"/>
      <c r="J104" s="7"/>
      <c r="K104" s="6"/>
      <c r="L104" s="8"/>
      <c r="M104" s="9"/>
    </row>
    <row r="105" spans="1:13" ht="81" customHeight="1">
      <c r="A105" s="42" t="s">
        <v>200</v>
      </c>
      <c r="B105" s="29" t="s">
        <v>201</v>
      </c>
      <c r="C105" s="34">
        <f>C106</f>
        <v>22948</v>
      </c>
      <c r="D105" s="34">
        <f>D106</f>
        <v>22948</v>
      </c>
      <c r="E105" s="34">
        <f>E106</f>
        <v>22948</v>
      </c>
      <c r="F105" s="28"/>
      <c r="G105" s="6"/>
      <c r="H105" s="7"/>
      <c r="I105" s="6"/>
      <c r="J105" s="7"/>
      <c r="K105" s="6"/>
      <c r="L105" s="8"/>
      <c r="M105" s="9"/>
    </row>
    <row r="106" spans="1:13" ht="70.5" customHeight="1">
      <c r="A106" s="24" t="s">
        <v>202</v>
      </c>
      <c r="B106" s="29" t="s">
        <v>203</v>
      </c>
      <c r="C106" s="34">
        <v>22948</v>
      </c>
      <c r="D106" s="34">
        <v>22948</v>
      </c>
      <c r="E106" s="27">
        <v>22948</v>
      </c>
      <c r="F106" s="28"/>
      <c r="G106" s="6"/>
      <c r="H106" s="7"/>
      <c r="I106" s="6"/>
      <c r="J106" s="7"/>
      <c r="K106" s="6"/>
      <c r="L106" s="8"/>
      <c r="M106" s="9"/>
    </row>
    <row r="107" spans="1:13" ht="68.25" customHeight="1">
      <c r="A107" s="24" t="s">
        <v>204</v>
      </c>
      <c r="B107" s="29" t="s">
        <v>205</v>
      </c>
      <c r="C107" s="34">
        <f>C108</f>
        <v>12989</v>
      </c>
      <c r="D107" s="34">
        <f>D108</f>
        <v>14298.3</v>
      </c>
      <c r="E107" s="34">
        <f>E108</f>
        <v>15728.4</v>
      </c>
      <c r="F107" s="28"/>
      <c r="G107" s="6"/>
      <c r="H107" s="7"/>
      <c r="I107" s="6"/>
      <c r="J107" s="7"/>
      <c r="K107" s="6"/>
      <c r="L107" s="8"/>
      <c r="M107" s="9"/>
    </row>
    <row r="108" spans="1:13" ht="72" customHeight="1">
      <c r="A108" s="24" t="s">
        <v>206</v>
      </c>
      <c r="B108" s="29" t="s">
        <v>207</v>
      </c>
      <c r="C108" s="34">
        <f>1735.6+6027+5226.4</f>
        <v>12989</v>
      </c>
      <c r="D108" s="34">
        <f>1909.2+6629.7+5759.4</f>
        <v>14298.3</v>
      </c>
      <c r="E108" s="27">
        <f>2100.1+7292.7+6335.6</f>
        <v>15728.4</v>
      </c>
      <c r="F108" s="28"/>
      <c r="G108" s="6"/>
      <c r="H108" s="7"/>
      <c r="I108" s="6"/>
      <c r="J108" s="7"/>
      <c r="K108" s="6"/>
      <c r="L108" s="8"/>
      <c r="M108" s="9"/>
    </row>
    <row r="109" spans="1:13" ht="24" customHeight="1">
      <c r="A109" s="24" t="s">
        <v>208</v>
      </c>
      <c r="B109" s="29" t="s">
        <v>96</v>
      </c>
      <c r="C109" s="34">
        <f>C110</f>
        <v>1071416.0999999999</v>
      </c>
      <c r="D109" s="34">
        <f>D110</f>
        <v>1172550.4</v>
      </c>
      <c r="E109" s="34">
        <f>E110</f>
        <v>1283775.7</v>
      </c>
      <c r="F109" s="28"/>
      <c r="G109" s="6"/>
      <c r="H109" s="7"/>
      <c r="I109" s="6"/>
      <c r="J109" s="7"/>
      <c r="K109" s="6"/>
      <c r="L109" s="8"/>
      <c r="M109" s="9"/>
    </row>
    <row r="110" spans="1:13" ht="35.25" customHeight="1">
      <c r="A110" s="24" t="s">
        <v>209</v>
      </c>
      <c r="B110" s="29" t="s">
        <v>210</v>
      </c>
      <c r="C110" s="34">
        <f>29979.6+833431.7+162372+8804.6+36527.5+300.7</f>
        <v>1071416.0999999999</v>
      </c>
      <c r="D110" s="34">
        <f>29979.6+916774.7+175549.1+9670.7+40243+333.3</f>
        <v>1172550.4</v>
      </c>
      <c r="E110" s="27">
        <f>29979.6+1008452.3+190033.3+10651.7+44291.7+367.1</f>
        <v>1283775.7</v>
      </c>
      <c r="F110" s="28"/>
      <c r="G110" s="6"/>
      <c r="H110" s="7"/>
      <c r="I110" s="6"/>
      <c r="J110" s="7"/>
      <c r="K110" s="6"/>
      <c r="L110" s="8"/>
      <c r="M110" s="9"/>
    </row>
    <row r="111" spans="1:13" ht="27.75" customHeight="1">
      <c r="A111" s="35"/>
      <c r="B111" s="36" t="s">
        <v>93</v>
      </c>
      <c r="C111" s="26">
        <f>C9+C91</f>
        <v>7457372.200000001</v>
      </c>
      <c r="D111" s="26">
        <f>D9+D91</f>
        <v>7727192.999999998</v>
      </c>
      <c r="E111" s="26">
        <f>E9+E91</f>
        <v>8544590.400000002</v>
      </c>
      <c r="F111" s="28"/>
      <c r="G111" s="6"/>
      <c r="H111" s="7"/>
      <c r="I111" s="6"/>
      <c r="J111" s="7"/>
      <c r="K111" s="6"/>
      <c r="L111" s="8"/>
      <c r="M111" s="9"/>
    </row>
    <row r="112" spans="1:13" ht="23.25">
      <c r="A112" s="37"/>
      <c r="B112" s="38"/>
      <c r="C112" s="38"/>
      <c r="D112" s="38"/>
      <c r="E112" s="39"/>
      <c r="F112" s="28"/>
      <c r="G112" s="6"/>
      <c r="H112" s="7"/>
      <c r="I112" s="6"/>
      <c r="J112" s="7"/>
      <c r="K112" s="6"/>
      <c r="L112" s="8"/>
      <c r="M112" s="9"/>
    </row>
    <row r="113" spans="1:11" ht="23.25">
      <c r="A113" s="15" t="s">
        <v>108</v>
      </c>
      <c r="B113" s="15"/>
      <c r="C113" s="15"/>
      <c r="D113" s="15"/>
      <c r="E113" s="15"/>
      <c r="F113" s="15"/>
      <c r="G113" s="3"/>
      <c r="H113" s="3"/>
      <c r="I113" s="3"/>
      <c r="J113" s="3"/>
      <c r="K113" s="3"/>
    </row>
    <row r="114" spans="1:11" ht="23.25">
      <c r="A114" s="15" t="s">
        <v>109</v>
      </c>
      <c r="B114" s="15"/>
      <c r="C114" s="15"/>
      <c r="D114" s="15"/>
      <c r="E114" s="15" t="s">
        <v>110</v>
      </c>
      <c r="F114" s="15"/>
      <c r="G114" s="3"/>
      <c r="H114" s="3"/>
      <c r="I114" s="3"/>
      <c r="J114" s="3"/>
      <c r="K114" s="3"/>
    </row>
    <row r="115" spans="1:11" ht="23.25">
      <c r="A115" s="40"/>
      <c r="B115" s="40"/>
      <c r="C115" s="40"/>
      <c r="D115" s="40"/>
      <c r="E115" s="40"/>
      <c r="F115" s="41"/>
      <c r="G115" s="3"/>
      <c r="H115" s="3"/>
      <c r="I115" s="3"/>
      <c r="J115" s="3"/>
      <c r="K115" s="3"/>
    </row>
    <row r="116" spans="1:11" ht="23.25">
      <c r="A116" s="40"/>
      <c r="B116" s="40"/>
      <c r="C116" s="40"/>
      <c r="D116" s="40"/>
      <c r="E116" s="40"/>
      <c r="F116" s="41"/>
      <c r="G116" s="3"/>
      <c r="H116" s="3"/>
      <c r="I116" s="3"/>
      <c r="J116" s="3"/>
      <c r="K116" s="3"/>
    </row>
    <row r="117" spans="1:11" ht="23.25">
      <c r="A117" s="40"/>
      <c r="B117" s="40"/>
      <c r="C117" s="40"/>
      <c r="D117" s="40"/>
      <c r="E117" s="40"/>
      <c r="F117" s="41"/>
      <c r="G117" s="3"/>
      <c r="H117" s="3"/>
      <c r="I117" s="3"/>
      <c r="J117" s="3"/>
      <c r="K117" s="3"/>
    </row>
    <row r="118" spans="1:11" ht="23.25">
      <c r="A118" s="40"/>
      <c r="B118" s="40"/>
      <c r="C118" s="40"/>
      <c r="D118" s="40"/>
      <c r="E118" s="40"/>
      <c r="F118" s="41"/>
      <c r="G118" s="3"/>
      <c r="H118" s="3"/>
      <c r="I118" s="3"/>
      <c r="J118" s="3"/>
      <c r="K118" s="3"/>
    </row>
    <row r="119" spans="1:11" ht="23.25">
      <c r="A119" s="41"/>
      <c r="B119" s="41"/>
      <c r="C119" s="41"/>
      <c r="D119" s="41"/>
      <c r="E119" s="41"/>
      <c r="F119" s="41"/>
      <c r="G119" s="3"/>
      <c r="H119" s="3"/>
      <c r="I119" s="3"/>
      <c r="J119" s="3"/>
      <c r="K119" s="3"/>
    </row>
    <row r="120" spans="1:11" ht="23.25">
      <c r="A120" s="41"/>
      <c r="B120" s="41"/>
      <c r="C120" s="41"/>
      <c r="D120" s="41"/>
      <c r="E120" s="41"/>
      <c r="F120" s="41"/>
      <c r="G120" s="3"/>
      <c r="H120" s="3"/>
      <c r="I120" s="3"/>
      <c r="J120" s="3"/>
      <c r="K120" s="3"/>
    </row>
    <row r="121" spans="1:11" ht="23.25">
      <c r="A121" s="41"/>
      <c r="B121" s="41"/>
      <c r="C121" s="41"/>
      <c r="D121" s="41"/>
      <c r="E121" s="41"/>
      <c r="F121" s="41"/>
      <c r="G121" s="3"/>
      <c r="H121" s="3"/>
      <c r="I121" s="3"/>
      <c r="J121" s="3"/>
      <c r="K121" s="3"/>
    </row>
    <row r="122" spans="1:11" ht="23.25">
      <c r="A122" s="41"/>
      <c r="B122" s="41"/>
      <c r="C122" s="41"/>
      <c r="D122" s="41"/>
      <c r="E122" s="41"/>
      <c r="F122" s="41"/>
      <c r="G122" s="3"/>
      <c r="H122" s="3"/>
      <c r="I122" s="3"/>
      <c r="J122" s="3"/>
      <c r="K122" s="3"/>
    </row>
    <row r="123" spans="1:11" ht="23.25">
      <c r="A123" s="41"/>
      <c r="B123" s="41"/>
      <c r="C123" s="41"/>
      <c r="D123" s="41"/>
      <c r="E123" s="41"/>
      <c r="F123" s="41"/>
      <c r="G123" s="3"/>
      <c r="H123" s="3"/>
      <c r="I123" s="3"/>
      <c r="J123" s="3"/>
      <c r="K123" s="3"/>
    </row>
    <row r="124" spans="1:11" ht="23.25">
      <c r="A124" s="41"/>
      <c r="B124" s="41"/>
      <c r="C124" s="41"/>
      <c r="D124" s="41"/>
      <c r="E124" s="41"/>
      <c r="F124" s="41"/>
      <c r="G124" s="3"/>
      <c r="H124" s="3"/>
      <c r="I124" s="3"/>
      <c r="J124" s="3"/>
      <c r="K124" s="3"/>
    </row>
    <row r="125" spans="1:11" ht="23.25">
      <c r="A125" s="41"/>
      <c r="B125" s="41"/>
      <c r="C125" s="41"/>
      <c r="D125" s="41"/>
      <c r="E125" s="41"/>
      <c r="F125" s="41"/>
      <c r="G125" s="3"/>
      <c r="H125" s="3"/>
      <c r="I125" s="3"/>
      <c r="J125" s="3"/>
      <c r="K125" s="3"/>
    </row>
    <row r="126" spans="1:11" ht="23.25">
      <c r="A126" s="41"/>
      <c r="B126" s="41"/>
      <c r="C126" s="41"/>
      <c r="D126" s="41"/>
      <c r="E126" s="41"/>
      <c r="F126" s="41"/>
      <c r="G126" s="3"/>
      <c r="H126" s="3"/>
      <c r="I126" s="3"/>
      <c r="J126" s="3"/>
      <c r="K126" s="3"/>
    </row>
    <row r="127" spans="1:11" ht="23.25">
      <c r="A127" s="41"/>
      <c r="B127" s="41"/>
      <c r="C127" s="41"/>
      <c r="D127" s="41"/>
      <c r="E127" s="41"/>
      <c r="F127" s="41"/>
      <c r="G127" s="3"/>
      <c r="H127" s="3"/>
      <c r="I127" s="3"/>
      <c r="J127" s="3"/>
      <c r="K127" s="3"/>
    </row>
    <row r="128" spans="1:11" ht="23.25">
      <c r="A128" s="41"/>
      <c r="B128" s="41"/>
      <c r="C128" s="41"/>
      <c r="D128" s="41"/>
      <c r="E128" s="41"/>
      <c r="F128" s="41"/>
      <c r="G128" s="3"/>
      <c r="H128" s="3"/>
      <c r="I128" s="3"/>
      <c r="J128" s="3"/>
      <c r="K128" s="3"/>
    </row>
    <row r="129" spans="1:11" ht="23.25">
      <c r="A129" s="41"/>
      <c r="B129" s="41"/>
      <c r="C129" s="41"/>
      <c r="D129" s="41"/>
      <c r="E129" s="41"/>
      <c r="F129" s="41"/>
      <c r="G129" s="3"/>
      <c r="H129" s="3"/>
      <c r="I129" s="3"/>
      <c r="J129" s="3"/>
      <c r="K129" s="3"/>
    </row>
    <row r="130" spans="1:11" ht="23.25">
      <c r="A130" s="41"/>
      <c r="B130" s="41"/>
      <c r="C130" s="41"/>
      <c r="D130" s="41"/>
      <c r="E130" s="41"/>
      <c r="F130" s="41"/>
      <c r="G130" s="3"/>
      <c r="H130" s="3"/>
      <c r="I130" s="3"/>
      <c r="J130" s="3"/>
      <c r="K130" s="3"/>
    </row>
    <row r="131" spans="1:11" ht="23.25">
      <c r="A131" s="41"/>
      <c r="B131" s="41"/>
      <c r="C131" s="41"/>
      <c r="D131" s="41"/>
      <c r="E131" s="41"/>
      <c r="F131" s="41"/>
      <c r="G131" s="3"/>
      <c r="H131" s="3"/>
      <c r="I131" s="3"/>
      <c r="J131" s="3"/>
      <c r="K131" s="3"/>
    </row>
    <row r="132" spans="1:11" ht="23.25">
      <c r="A132" s="41"/>
      <c r="B132" s="41"/>
      <c r="C132" s="41"/>
      <c r="D132" s="41"/>
      <c r="E132" s="41"/>
      <c r="F132" s="41"/>
      <c r="G132" s="3"/>
      <c r="H132" s="3"/>
      <c r="I132" s="3"/>
      <c r="J132" s="3"/>
      <c r="K132" s="3"/>
    </row>
    <row r="133" spans="1:11" ht="23.25">
      <c r="A133" s="41"/>
      <c r="B133" s="41"/>
      <c r="C133" s="41"/>
      <c r="D133" s="41"/>
      <c r="E133" s="41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10"/>
      <c r="B173" s="10"/>
      <c r="C173" s="10"/>
      <c r="D173" s="10"/>
      <c r="E173" s="10"/>
      <c r="F173" s="10"/>
      <c r="G173" s="3"/>
      <c r="H173" s="3"/>
      <c r="I173" s="3"/>
      <c r="J173" s="3"/>
      <c r="K173" s="3"/>
    </row>
    <row r="174" spans="1:11" ht="23.25">
      <c r="A174" s="10"/>
      <c r="B174" s="10"/>
      <c r="C174" s="10"/>
      <c r="D174" s="10"/>
      <c r="E174" s="10"/>
      <c r="F174" s="10"/>
      <c r="G174" s="3"/>
      <c r="H174" s="3"/>
      <c r="I174" s="3"/>
      <c r="J174" s="3"/>
      <c r="K174" s="3"/>
    </row>
    <row r="175" spans="1:11" ht="23.25">
      <c r="A175" s="10"/>
      <c r="B175" s="10"/>
      <c r="C175" s="10"/>
      <c r="D175" s="10"/>
      <c r="E175" s="10"/>
      <c r="F175" s="10"/>
      <c r="G175" s="3"/>
      <c r="H175" s="3"/>
      <c r="I175" s="3"/>
      <c r="J175" s="3"/>
      <c r="K175" s="3"/>
    </row>
    <row r="176" spans="1:11" ht="23.25">
      <c r="A176" s="10"/>
      <c r="B176" s="10"/>
      <c r="C176" s="10"/>
      <c r="D176" s="10"/>
      <c r="E176" s="10"/>
      <c r="F176" s="10"/>
      <c r="G176" s="3"/>
      <c r="H176" s="3"/>
      <c r="I176" s="3"/>
      <c r="J176" s="3"/>
      <c r="K176" s="3"/>
    </row>
    <row r="177" spans="1:11" ht="23.25">
      <c r="A177" s="10"/>
      <c r="B177" s="10"/>
      <c r="C177" s="10"/>
      <c r="D177" s="10"/>
      <c r="E177" s="10"/>
      <c r="F177" s="10"/>
      <c r="G177" s="3"/>
      <c r="H177" s="3"/>
      <c r="I177" s="3"/>
      <c r="J177" s="3"/>
      <c r="K177" s="3"/>
    </row>
    <row r="178" spans="1:11" ht="23.25">
      <c r="A178" s="10"/>
      <c r="B178" s="10"/>
      <c r="C178" s="10"/>
      <c r="D178" s="10"/>
      <c r="E178" s="10"/>
      <c r="F178" s="10"/>
      <c r="G178" s="3"/>
      <c r="H178" s="3"/>
      <c r="I178" s="3"/>
      <c r="J178" s="3"/>
      <c r="K178" s="3"/>
    </row>
    <row r="179" spans="1:11" ht="23.25">
      <c r="A179" s="10"/>
      <c r="B179" s="10"/>
      <c r="C179" s="10"/>
      <c r="D179" s="10"/>
      <c r="E179" s="10"/>
      <c r="F179" s="10"/>
      <c r="G179" s="3"/>
      <c r="H179" s="3"/>
      <c r="I179" s="3"/>
      <c r="J179" s="3"/>
      <c r="K179" s="3"/>
    </row>
    <row r="180" spans="1:11" ht="23.25">
      <c r="A180" s="10"/>
      <c r="B180" s="10"/>
      <c r="C180" s="10"/>
      <c r="D180" s="10"/>
      <c r="E180" s="10"/>
      <c r="F180" s="10"/>
      <c r="G180" s="3"/>
      <c r="H180" s="3"/>
      <c r="I180" s="3"/>
      <c r="J180" s="3"/>
      <c r="K180" s="3"/>
    </row>
    <row r="181" spans="1:11" ht="23.25">
      <c r="A181" s="10"/>
      <c r="B181" s="10"/>
      <c r="C181" s="10"/>
      <c r="D181" s="10"/>
      <c r="E181" s="10"/>
      <c r="F181" s="10"/>
      <c r="G181" s="3"/>
      <c r="H181" s="3"/>
      <c r="I181" s="3"/>
      <c r="J181" s="3"/>
      <c r="K181" s="3"/>
    </row>
    <row r="182" spans="1:11" ht="23.25">
      <c r="A182" s="10"/>
      <c r="B182" s="10"/>
      <c r="C182" s="10"/>
      <c r="D182" s="10"/>
      <c r="E182" s="10"/>
      <c r="F182" s="10"/>
      <c r="G182" s="3"/>
      <c r="H182" s="3"/>
      <c r="I182" s="3"/>
      <c r="J182" s="3"/>
      <c r="K182" s="3"/>
    </row>
    <row r="183" spans="1:11" ht="23.25">
      <c r="A183" s="10"/>
      <c r="B183" s="10"/>
      <c r="C183" s="10"/>
      <c r="D183" s="10"/>
      <c r="E183" s="10"/>
      <c r="F183" s="10"/>
      <c r="G183" s="3"/>
      <c r="H183" s="3"/>
      <c r="I183" s="3"/>
      <c r="J183" s="3"/>
      <c r="K183" s="3"/>
    </row>
    <row r="184" spans="1:11" ht="23.25">
      <c r="A184" s="10"/>
      <c r="B184" s="10"/>
      <c r="C184" s="10"/>
      <c r="D184" s="10"/>
      <c r="E184" s="10"/>
      <c r="F184" s="10"/>
      <c r="G184" s="3"/>
      <c r="H184" s="3"/>
      <c r="I184" s="3"/>
      <c r="J184" s="3"/>
      <c r="K184" s="3"/>
    </row>
    <row r="185" spans="1:11" ht="23.25">
      <c r="A185" s="10"/>
      <c r="B185" s="10"/>
      <c r="C185" s="10"/>
      <c r="D185" s="10"/>
      <c r="E185" s="10"/>
      <c r="F185" s="10"/>
      <c r="G185" s="3"/>
      <c r="H185" s="3"/>
      <c r="I185" s="3"/>
      <c r="J185" s="3"/>
      <c r="K185" s="3"/>
    </row>
    <row r="186" spans="1:11" ht="23.25">
      <c r="A186" s="10"/>
      <c r="B186" s="10"/>
      <c r="C186" s="10"/>
      <c r="D186" s="10"/>
      <c r="E186" s="10"/>
      <c r="F186" s="10"/>
      <c r="G186" s="3"/>
      <c r="H186" s="3"/>
      <c r="I186" s="3"/>
      <c r="J186" s="3"/>
      <c r="K186" s="3"/>
    </row>
    <row r="187" spans="1:11" ht="23.25">
      <c r="A187" s="10"/>
      <c r="B187" s="10"/>
      <c r="C187" s="10"/>
      <c r="D187" s="10"/>
      <c r="E187" s="10"/>
      <c r="F187" s="10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23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23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23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23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23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23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23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23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23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23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23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23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23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23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</sheetData>
  <mergeCells count="5">
    <mergeCell ref="D7:E7"/>
    <mergeCell ref="A5:E5"/>
    <mergeCell ref="C1:E1"/>
    <mergeCell ref="C2:E2"/>
    <mergeCell ref="C3:E3"/>
  </mergeCells>
  <printOptions/>
  <pageMargins left="0.984251968503937" right="0.5905511811023623" top="0.7874015748031497" bottom="0.7874015748031497" header="0.5118110236220472" footer="0.1968503937007874"/>
  <pageSetup fitToHeight="6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Козионова О.И.</dc:creator>
  <cp:keywords/>
  <dc:description/>
  <cp:lastModifiedBy>DeS</cp:lastModifiedBy>
  <cp:lastPrinted>2009-05-28T13:06:55Z</cp:lastPrinted>
  <dcterms:created xsi:type="dcterms:W3CDTF">2001-08-31T09:31:00Z</dcterms:created>
  <dcterms:modified xsi:type="dcterms:W3CDTF">2009-06-02T05:04:10Z</dcterms:modified>
  <cp:category/>
  <cp:version/>
  <cp:contentType/>
  <cp:contentStatus/>
</cp:coreProperties>
</file>